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trlProps/ctrlProp1.xml" ContentType="application/vnd.ms-excel.controlproperties+xml"/>
  <Override PartName="/xl/drawings/drawing4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5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6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9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0.xml" ContentType="application/vnd.openxmlformats-officedocument.drawing+xml"/>
  <Override PartName="/xl/ctrlProps/ctrlProp23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 codeName="{8C4F1C90-05EB-6A55-5F09-09C24B55AC0B}"/>
  <workbookPr codeName="DieseArbeitsmappe" defaultThemeVersion="124226"/>
  <bookViews>
    <workbookView xWindow="14385" yWindow="105" windowWidth="14430" windowHeight="12435" tabRatio="912"/>
  </bookViews>
  <sheets>
    <sheet name="Welcome en" sheetId="7" r:id="rId1"/>
    <sheet name="Welcome ru" sheetId="20" r:id="rId2"/>
    <sheet name="Country choice" sheetId="12" r:id="rId3"/>
    <sheet name="DATA-INPUT" sheetId="8" r:id="rId4"/>
    <sheet name="DATA-OUTPUT EC absolute" sheetId="15" r:id="rId5"/>
    <sheet name="DATA-OUTPUT Co2 absolute" sheetId="16" r:id="rId6"/>
    <sheet name="DATA-OUTPUT Transport absolute" sheetId="17" r:id="rId7"/>
    <sheet name="DATA-OUTPUT EC per capita" sheetId="13" r:id="rId8"/>
    <sheet name="DATA-OUTPUT Co2 per capita" sheetId="9" r:id="rId9"/>
    <sheet name="DATA-OUTPUT Transport per capit" sheetId="14" r:id="rId10"/>
    <sheet name="_text" sheetId="18" state="veryHidden" r:id="rId11"/>
    <sheet name="_data" sheetId="19" state="veryHidden" r:id="rId12"/>
    <sheet name="_test" sheetId="21" state="veryHidden" r:id="rId13"/>
  </sheets>
  <calcPr calcId="145621"/>
</workbook>
</file>

<file path=xl/calcChain.xml><?xml version="1.0" encoding="utf-8"?>
<calcChain xmlns="http://schemas.openxmlformats.org/spreadsheetml/2006/main">
  <c r="C35" i="9" l="1"/>
  <c r="C27" i="9"/>
  <c r="C35" i="16"/>
  <c r="C27" i="16"/>
  <c r="C37" i="16" l="1"/>
  <c r="C37" i="9"/>
  <c r="AM803" i="21"/>
  <c r="AN812" i="21" s="1"/>
  <c r="Z804" i="21"/>
  <c r="AA804" i="21"/>
  <c r="AB804" i="21"/>
  <c r="AC804" i="21"/>
  <c r="AD804" i="21"/>
  <c r="AE804" i="21"/>
  <c r="AF804" i="21"/>
  <c r="AG804" i="21"/>
  <c r="AH804" i="21"/>
  <c r="AI804" i="21"/>
  <c r="Z805" i="21"/>
  <c r="AA805" i="21"/>
  <c r="AB805" i="21"/>
  <c r="AC805" i="21"/>
  <c r="AD805" i="21"/>
  <c r="AE805" i="21"/>
  <c r="AF805" i="21"/>
  <c r="AG805" i="21"/>
  <c r="AH805" i="21"/>
  <c r="AI805" i="21"/>
  <c r="Z806" i="21"/>
  <c r="AA806" i="21"/>
  <c r="AB806" i="21"/>
  <c r="AC806" i="21"/>
  <c r="AD806" i="21"/>
  <c r="AE806" i="21"/>
  <c r="AF806" i="21"/>
  <c r="AG806" i="21"/>
  <c r="AH806" i="21"/>
  <c r="AI806" i="21"/>
  <c r="Z807" i="21"/>
  <c r="AA807" i="21"/>
  <c r="AB807" i="21"/>
  <c r="AC807" i="21"/>
  <c r="AD807" i="21"/>
  <c r="AE807" i="21"/>
  <c r="AF807" i="21"/>
  <c r="AG807" i="21"/>
  <c r="AH807" i="21"/>
  <c r="AI807" i="21"/>
  <c r="Z808" i="21"/>
  <c r="AA808" i="21"/>
  <c r="AB808" i="21"/>
  <c r="AC808" i="21"/>
  <c r="AD808" i="21"/>
  <c r="AE808" i="21"/>
  <c r="AF808" i="21"/>
  <c r="AG808" i="21"/>
  <c r="AH808" i="21"/>
  <c r="AI808" i="21"/>
  <c r="Z809" i="21"/>
  <c r="AA809" i="21"/>
  <c r="AB809" i="21"/>
  <c r="AC809" i="21"/>
  <c r="AD809" i="21"/>
  <c r="AE809" i="21"/>
  <c r="AF809" i="21"/>
  <c r="AG809" i="21"/>
  <c r="AH809" i="21"/>
  <c r="AI809" i="21"/>
  <c r="Z810" i="21"/>
  <c r="AA810" i="21"/>
  <c r="AB810" i="21"/>
  <c r="AC810" i="21"/>
  <c r="AD810" i="21"/>
  <c r="AE810" i="21"/>
  <c r="AF810" i="21"/>
  <c r="AG810" i="21"/>
  <c r="AH810" i="21"/>
  <c r="AI810" i="21"/>
  <c r="Z811" i="21"/>
  <c r="AA811" i="21"/>
  <c r="AB811" i="21"/>
  <c r="AC811" i="21"/>
  <c r="AD811" i="21"/>
  <c r="AE811" i="21"/>
  <c r="AF811" i="21"/>
  <c r="AG811" i="21"/>
  <c r="AH811" i="21"/>
  <c r="AI811" i="21"/>
  <c r="Z812" i="21"/>
  <c r="AA812" i="21"/>
  <c r="AB812" i="21"/>
  <c r="AC812" i="21"/>
  <c r="AD812" i="21"/>
  <c r="AE812" i="21"/>
  <c r="AF812" i="21"/>
  <c r="AG812" i="21"/>
  <c r="AH812" i="21"/>
  <c r="AI812" i="21"/>
  <c r="AM723" i="21"/>
  <c r="AN732" i="21" s="1"/>
  <c r="Z724" i="21"/>
  <c r="AA724" i="21"/>
  <c r="AB724" i="21"/>
  <c r="AC724" i="21"/>
  <c r="AD724" i="21"/>
  <c r="AE724" i="21"/>
  <c r="AF724" i="21"/>
  <c r="AG724" i="21"/>
  <c r="AH724" i="21"/>
  <c r="AI724" i="21"/>
  <c r="Z725" i="21"/>
  <c r="AA725" i="21"/>
  <c r="AB725" i="21"/>
  <c r="AC725" i="21"/>
  <c r="AD725" i="21"/>
  <c r="AE725" i="21"/>
  <c r="AF725" i="21"/>
  <c r="AG725" i="21"/>
  <c r="AH725" i="21"/>
  <c r="AI725" i="21"/>
  <c r="Z726" i="21"/>
  <c r="AA726" i="21"/>
  <c r="AB726" i="21"/>
  <c r="AC726" i="21"/>
  <c r="AD726" i="21"/>
  <c r="AE726" i="21"/>
  <c r="AF726" i="21"/>
  <c r="AG726" i="21"/>
  <c r="AH726" i="21"/>
  <c r="AI726" i="21"/>
  <c r="Z727" i="21"/>
  <c r="AA727" i="21"/>
  <c r="AB727" i="21"/>
  <c r="AC727" i="21"/>
  <c r="AD727" i="21"/>
  <c r="AE727" i="21"/>
  <c r="AF727" i="21"/>
  <c r="AG727" i="21"/>
  <c r="AH727" i="21"/>
  <c r="AI727" i="21"/>
  <c r="Z728" i="21"/>
  <c r="AA728" i="21"/>
  <c r="AB728" i="21"/>
  <c r="AC728" i="21"/>
  <c r="AD728" i="21"/>
  <c r="AE728" i="21"/>
  <c r="AF728" i="21"/>
  <c r="AG728" i="21"/>
  <c r="AH728" i="21"/>
  <c r="AI728" i="21"/>
  <c r="Z729" i="21"/>
  <c r="AA729" i="21"/>
  <c r="AB729" i="21"/>
  <c r="AC729" i="21"/>
  <c r="AD729" i="21"/>
  <c r="AE729" i="21"/>
  <c r="AF729" i="21"/>
  <c r="AG729" i="21"/>
  <c r="AH729" i="21"/>
  <c r="AI729" i="21"/>
  <c r="Z730" i="21"/>
  <c r="AA730" i="21"/>
  <c r="AB730" i="21"/>
  <c r="AC730" i="21"/>
  <c r="AD730" i="21"/>
  <c r="AE730" i="21"/>
  <c r="AF730" i="21"/>
  <c r="AG730" i="21"/>
  <c r="AH730" i="21"/>
  <c r="AI730" i="21"/>
  <c r="Z731" i="21"/>
  <c r="AA731" i="21"/>
  <c r="AB731" i="21"/>
  <c r="AC731" i="21"/>
  <c r="AD731" i="21"/>
  <c r="AE731" i="21"/>
  <c r="AF731" i="21"/>
  <c r="AG731" i="21"/>
  <c r="AH731" i="21"/>
  <c r="AI731" i="21"/>
  <c r="Z732" i="21"/>
  <c r="AA732" i="21"/>
  <c r="AB732" i="21"/>
  <c r="AC732" i="21"/>
  <c r="AD732" i="21"/>
  <c r="AE732" i="21"/>
  <c r="AF732" i="21"/>
  <c r="AG732" i="21"/>
  <c r="AH732" i="21"/>
  <c r="AI732" i="21"/>
  <c r="AM643" i="21"/>
  <c r="AN645" i="21" s="1"/>
  <c r="Z644" i="21"/>
  <c r="AA644" i="21"/>
  <c r="AB644" i="21"/>
  <c r="AC644" i="21"/>
  <c r="AD644" i="21"/>
  <c r="AE644" i="21"/>
  <c r="AF644" i="21"/>
  <c r="AG644" i="21"/>
  <c r="AH644" i="21"/>
  <c r="AI644" i="21"/>
  <c r="Z645" i="21"/>
  <c r="AA645" i="21"/>
  <c r="AB645" i="21"/>
  <c r="AC645" i="21"/>
  <c r="AD645" i="21"/>
  <c r="AE645" i="21"/>
  <c r="AF645" i="21"/>
  <c r="AG645" i="21"/>
  <c r="AH645" i="21"/>
  <c r="AI645" i="21"/>
  <c r="Z646" i="21"/>
  <c r="AA646" i="21"/>
  <c r="AB646" i="21"/>
  <c r="AC646" i="21"/>
  <c r="AD646" i="21"/>
  <c r="AE646" i="21"/>
  <c r="AF646" i="21"/>
  <c r="AG646" i="21"/>
  <c r="AH646" i="21"/>
  <c r="AI646" i="21"/>
  <c r="Z647" i="21"/>
  <c r="AA647" i="21"/>
  <c r="AB647" i="21"/>
  <c r="AC647" i="21"/>
  <c r="AD647" i="21"/>
  <c r="AE647" i="21"/>
  <c r="AF647" i="21"/>
  <c r="AG647" i="21"/>
  <c r="AH647" i="21"/>
  <c r="AI647" i="21"/>
  <c r="Z648" i="21"/>
  <c r="AA648" i="21"/>
  <c r="AB648" i="21"/>
  <c r="AC648" i="21"/>
  <c r="AD648" i="21"/>
  <c r="AE648" i="21"/>
  <c r="AF648" i="21"/>
  <c r="AG648" i="21"/>
  <c r="AH648" i="21"/>
  <c r="AI648" i="21"/>
  <c r="Z649" i="21"/>
  <c r="AA649" i="21"/>
  <c r="AB649" i="21"/>
  <c r="AC649" i="21"/>
  <c r="AD649" i="21"/>
  <c r="AE649" i="21"/>
  <c r="AF649" i="21"/>
  <c r="AG649" i="21"/>
  <c r="AH649" i="21"/>
  <c r="AI649" i="21"/>
  <c r="Z650" i="21"/>
  <c r="AA650" i="21"/>
  <c r="AB650" i="21"/>
  <c r="AC650" i="21"/>
  <c r="AD650" i="21"/>
  <c r="AE650" i="21"/>
  <c r="AF650" i="21"/>
  <c r="AG650" i="21"/>
  <c r="AH650" i="21"/>
  <c r="AI650" i="21"/>
  <c r="Z651" i="21"/>
  <c r="AA651" i="21"/>
  <c r="AB651" i="21"/>
  <c r="AC651" i="21"/>
  <c r="AD651" i="21"/>
  <c r="AE651" i="21"/>
  <c r="AF651" i="21"/>
  <c r="AG651" i="21"/>
  <c r="AH651" i="21"/>
  <c r="AI651" i="21"/>
  <c r="Z652" i="21"/>
  <c r="AA652" i="21"/>
  <c r="AB652" i="21"/>
  <c r="AC652" i="21"/>
  <c r="AD652" i="21"/>
  <c r="AE652" i="21"/>
  <c r="AF652" i="21"/>
  <c r="AG652" i="21"/>
  <c r="AH652" i="21"/>
  <c r="AI652" i="21"/>
  <c r="AM563" i="21"/>
  <c r="AN572" i="21" s="1"/>
  <c r="Z564" i="21"/>
  <c r="AA564" i="21"/>
  <c r="AB564" i="21"/>
  <c r="AC564" i="21"/>
  <c r="AD564" i="21"/>
  <c r="AE564" i="21"/>
  <c r="AF564" i="21"/>
  <c r="AG564" i="21"/>
  <c r="AH564" i="21"/>
  <c r="AI564" i="21"/>
  <c r="Z565" i="21"/>
  <c r="AA565" i="21"/>
  <c r="AB565" i="21"/>
  <c r="AC565" i="21"/>
  <c r="AD565" i="21"/>
  <c r="AE565" i="21"/>
  <c r="AF565" i="21"/>
  <c r="AG565" i="21"/>
  <c r="AH565" i="21"/>
  <c r="AI565" i="21"/>
  <c r="Z566" i="21"/>
  <c r="AA566" i="21"/>
  <c r="AB566" i="21"/>
  <c r="AC566" i="21"/>
  <c r="AD566" i="21"/>
  <c r="AE566" i="21"/>
  <c r="AF566" i="21"/>
  <c r="AG566" i="21"/>
  <c r="AH566" i="21"/>
  <c r="AI566" i="21"/>
  <c r="Z567" i="21"/>
  <c r="AA567" i="21"/>
  <c r="AB567" i="21"/>
  <c r="AC567" i="21"/>
  <c r="AD567" i="21"/>
  <c r="AE567" i="21"/>
  <c r="AF567" i="21"/>
  <c r="AG567" i="21"/>
  <c r="AH567" i="21"/>
  <c r="AI567" i="21"/>
  <c r="Z568" i="21"/>
  <c r="AA568" i="21"/>
  <c r="AB568" i="21"/>
  <c r="AC568" i="21"/>
  <c r="AD568" i="21"/>
  <c r="AE568" i="21"/>
  <c r="AF568" i="21"/>
  <c r="AG568" i="21"/>
  <c r="AH568" i="21"/>
  <c r="AI568" i="21"/>
  <c r="Z569" i="21"/>
  <c r="AA569" i="21"/>
  <c r="AB569" i="21"/>
  <c r="AC569" i="21"/>
  <c r="AD569" i="21"/>
  <c r="AE569" i="21"/>
  <c r="AF569" i="21"/>
  <c r="AG569" i="21"/>
  <c r="AH569" i="21"/>
  <c r="AI569" i="21"/>
  <c r="Z570" i="21"/>
  <c r="AA570" i="21"/>
  <c r="AB570" i="21"/>
  <c r="AC570" i="21"/>
  <c r="AD570" i="21"/>
  <c r="AE570" i="21"/>
  <c r="AF570" i="21"/>
  <c r="AG570" i="21"/>
  <c r="AH570" i="21"/>
  <c r="AI570" i="21"/>
  <c r="Z571" i="21"/>
  <c r="AA571" i="21"/>
  <c r="AB571" i="21"/>
  <c r="AC571" i="21"/>
  <c r="AD571" i="21"/>
  <c r="AE571" i="21"/>
  <c r="AF571" i="21"/>
  <c r="AG571" i="21"/>
  <c r="AH571" i="21"/>
  <c r="AI571" i="21"/>
  <c r="Z572" i="21"/>
  <c r="AA572" i="21"/>
  <c r="AB572" i="21"/>
  <c r="AC572" i="21"/>
  <c r="AD572" i="21"/>
  <c r="AE572" i="21"/>
  <c r="AF572" i="21"/>
  <c r="AG572" i="21"/>
  <c r="AH572" i="21"/>
  <c r="AI572" i="21"/>
  <c r="AM483" i="21"/>
  <c r="AN492" i="21" s="1"/>
  <c r="Z484" i="21"/>
  <c r="AA484" i="21"/>
  <c r="AB484" i="21"/>
  <c r="AC484" i="21"/>
  <c r="AD484" i="21"/>
  <c r="AE484" i="21"/>
  <c r="AF484" i="21"/>
  <c r="AG484" i="21"/>
  <c r="AH484" i="21"/>
  <c r="AI484" i="21"/>
  <c r="Z485" i="21"/>
  <c r="AA485" i="21"/>
  <c r="AB485" i="21"/>
  <c r="AC485" i="21"/>
  <c r="AD485" i="21"/>
  <c r="AE485" i="21"/>
  <c r="AF485" i="21"/>
  <c r="AG485" i="21"/>
  <c r="AH485" i="21"/>
  <c r="AI485" i="21"/>
  <c r="Z486" i="21"/>
  <c r="AA486" i="21"/>
  <c r="AB486" i="21"/>
  <c r="AC486" i="21"/>
  <c r="AD486" i="21"/>
  <c r="AE486" i="21"/>
  <c r="AF486" i="21"/>
  <c r="AG486" i="21"/>
  <c r="AH486" i="21"/>
  <c r="AI486" i="21"/>
  <c r="Z487" i="21"/>
  <c r="AA487" i="21"/>
  <c r="AB487" i="21"/>
  <c r="AC487" i="21"/>
  <c r="AD487" i="21"/>
  <c r="AE487" i="21"/>
  <c r="AF487" i="21"/>
  <c r="AG487" i="21"/>
  <c r="AH487" i="21"/>
  <c r="AI487" i="21"/>
  <c r="Z488" i="21"/>
  <c r="AA488" i="21"/>
  <c r="AB488" i="21"/>
  <c r="AC488" i="21"/>
  <c r="AD488" i="21"/>
  <c r="AE488" i="21"/>
  <c r="AF488" i="21"/>
  <c r="AG488" i="21"/>
  <c r="AH488" i="21"/>
  <c r="AI488" i="21"/>
  <c r="Z489" i="21"/>
  <c r="AA489" i="21"/>
  <c r="AB489" i="21"/>
  <c r="AC489" i="21"/>
  <c r="AD489" i="21"/>
  <c r="AE489" i="21"/>
  <c r="AF489" i="21"/>
  <c r="AG489" i="21"/>
  <c r="AH489" i="21"/>
  <c r="AI489" i="21"/>
  <c r="Z490" i="21"/>
  <c r="AA490" i="21"/>
  <c r="AB490" i="21"/>
  <c r="AC490" i="21"/>
  <c r="AD490" i="21"/>
  <c r="AE490" i="21"/>
  <c r="AF490" i="21"/>
  <c r="AG490" i="21"/>
  <c r="AH490" i="21"/>
  <c r="AI490" i="21"/>
  <c r="Z491" i="21"/>
  <c r="AA491" i="21"/>
  <c r="AB491" i="21"/>
  <c r="AC491" i="21"/>
  <c r="AD491" i="21"/>
  <c r="AE491" i="21"/>
  <c r="AF491" i="21"/>
  <c r="AG491" i="21"/>
  <c r="AH491" i="21"/>
  <c r="AI491" i="21"/>
  <c r="Z492" i="21"/>
  <c r="AA492" i="21"/>
  <c r="AB492" i="21"/>
  <c r="AC492" i="21"/>
  <c r="AD492" i="21"/>
  <c r="AE492" i="21"/>
  <c r="AF492" i="21"/>
  <c r="AG492" i="21"/>
  <c r="AH492" i="21"/>
  <c r="AI492" i="21"/>
  <c r="AM403" i="21"/>
  <c r="AN412" i="21" s="1"/>
  <c r="Z404" i="21"/>
  <c r="AA404" i="21"/>
  <c r="AB404" i="21"/>
  <c r="AC404" i="21"/>
  <c r="AD404" i="21"/>
  <c r="AE404" i="21"/>
  <c r="AF404" i="21"/>
  <c r="AG404" i="21"/>
  <c r="AH404" i="21"/>
  <c r="AI404" i="21"/>
  <c r="Z405" i="21"/>
  <c r="AA405" i="21"/>
  <c r="AB405" i="21"/>
  <c r="AC405" i="21"/>
  <c r="AD405" i="21"/>
  <c r="AE405" i="21"/>
  <c r="AF405" i="21"/>
  <c r="AG405" i="21"/>
  <c r="AH405" i="21"/>
  <c r="AI405" i="21"/>
  <c r="Z406" i="21"/>
  <c r="AA406" i="21"/>
  <c r="AB406" i="21"/>
  <c r="AC406" i="21"/>
  <c r="AD406" i="21"/>
  <c r="AE406" i="21"/>
  <c r="AF406" i="21"/>
  <c r="AG406" i="21"/>
  <c r="AH406" i="21"/>
  <c r="AI406" i="21"/>
  <c r="Z407" i="21"/>
  <c r="AA407" i="21"/>
  <c r="AB407" i="21"/>
  <c r="AC407" i="21"/>
  <c r="AD407" i="21"/>
  <c r="AE407" i="21"/>
  <c r="AF407" i="21"/>
  <c r="AG407" i="21"/>
  <c r="AH407" i="21"/>
  <c r="AI407" i="21"/>
  <c r="Z408" i="21"/>
  <c r="AA408" i="21"/>
  <c r="AB408" i="21"/>
  <c r="AC408" i="21"/>
  <c r="AD408" i="21"/>
  <c r="AE408" i="21"/>
  <c r="AF408" i="21"/>
  <c r="AG408" i="21"/>
  <c r="AH408" i="21"/>
  <c r="AI408" i="21"/>
  <c r="Z409" i="21"/>
  <c r="AA409" i="21"/>
  <c r="AB409" i="21"/>
  <c r="AC409" i="21"/>
  <c r="AD409" i="21"/>
  <c r="AE409" i="21"/>
  <c r="AF409" i="21"/>
  <c r="AG409" i="21"/>
  <c r="AH409" i="21"/>
  <c r="AI409" i="21"/>
  <c r="Z410" i="21"/>
  <c r="AA410" i="21"/>
  <c r="AB410" i="21"/>
  <c r="AC410" i="21"/>
  <c r="AD410" i="21"/>
  <c r="AE410" i="21"/>
  <c r="AF410" i="21"/>
  <c r="AG410" i="21"/>
  <c r="AH410" i="21"/>
  <c r="AI410" i="21"/>
  <c r="Z411" i="21"/>
  <c r="AA411" i="21"/>
  <c r="AB411" i="21"/>
  <c r="AC411" i="21"/>
  <c r="AD411" i="21"/>
  <c r="AE411" i="21"/>
  <c r="AF411" i="21"/>
  <c r="AG411" i="21"/>
  <c r="AH411" i="21"/>
  <c r="AI411" i="21"/>
  <c r="Z412" i="21"/>
  <c r="AA412" i="21"/>
  <c r="AB412" i="21"/>
  <c r="AC412" i="21"/>
  <c r="AD412" i="21"/>
  <c r="AE412" i="21"/>
  <c r="AF412" i="21"/>
  <c r="AG412" i="21"/>
  <c r="AH412" i="21"/>
  <c r="AI412" i="21"/>
  <c r="AM323" i="21"/>
  <c r="AN332" i="21" s="1"/>
  <c r="Z324" i="21"/>
  <c r="AA324" i="21"/>
  <c r="AB324" i="21"/>
  <c r="AC324" i="21"/>
  <c r="AD324" i="21"/>
  <c r="AE324" i="21"/>
  <c r="AF324" i="21"/>
  <c r="AG324" i="21"/>
  <c r="AH324" i="21"/>
  <c r="AI324" i="21"/>
  <c r="Z325" i="21"/>
  <c r="AA325" i="21"/>
  <c r="AB325" i="21"/>
  <c r="AC325" i="21"/>
  <c r="AD325" i="21"/>
  <c r="AE325" i="21"/>
  <c r="AF325" i="21"/>
  <c r="AG325" i="21"/>
  <c r="AH325" i="21"/>
  <c r="AI325" i="21"/>
  <c r="Z326" i="21"/>
  <c r="AA326" i="21"/>
  <c r="AB326" i="21"/>
  <c r="AC326" i="21"/>
  <c r="AD326" i="21"/>
  <c r="AE326" i="21"/>
  <c r="AF326" i="21"/>
  <c r="AG326" i="21"/>
  <c r="AH326" i="21"/>
  <c r="AI326" i="21"/>
  <c r="Z327" i="21"/>
  <c r="AA327" i="21"/>
  <c r="AB327" i="21"/>
  <c r="AC327" i="21"/>
  <c r="AD327" i="21"/>
  <c r="AE327" i="21"/>
  <c r="AF327" i="21"/>
  <c r="AG327" i="21"/>
  <c r="AH327" i="21"/>
  <c r="AI327" i="21"/>
  <c r="Z328" i="21"/>
  <c r="AA328" i="21"/>
  <c r="AB328" i="21"/>
  <c r="AC328" i="21"/>
  <c r="AD328" i="21"/>
  <c r="AE328" i="21"/>
  <c r="AF328" i="21"/>
  <c r="AG328" i="21"/>
  <c r="AH328" i="21"/>
  <c r="AI328" i="21"/>
  <c r="Z329" i="21"/>
  <c r="AA329" i="21"/>
  <c r="AB329" i="21"/>
  <c r="AC329" i="21"/>
  <c r="AD329" i="21"/>
  <c r="AE329" i="21"/>
  <c r="AF329" i="21"/>
  <c r="AG329" i="21"/>
  <c r="AH329" i="21"/>
  <c r="AI329" i="21"/>
  <c r="Z330" i="21"/>
  <c r="AA330" i="21"/>
  <c r="AB330" i="21"/>
  <c r="AC330" i="21"/>
  <c r="AD330" i="21"/>
  <c r="AE330" i="21"/>
  <c r="AF330" i="21"/>
  <c r="AG330" i="21"/>
  <c r="AH330" i="21"/>
  <c r="AI330" i="21"/>
  <c r="Z331" i="21"/>
  <c r="AA331" i="21"/>
  <c r="AB331" i="21"/>
  <c r="AC331" i="21"/>
  <c r="AD331" i="21"/>
  <c r="AE331" i="21"/>
  <c r="AF331" i="21"/>
  <c r="AG331" i="21"/>
  <c r="AH331" i="21"/>
  <c r="AI331" i="21"/>
  <c r="Z332" i="21"/>
  <c r="AA332" i="21"/>
  <c r="AB332" i="21"/>
  <c r="AC332" i="21"/>
  <c r="AD332" i="21"/>
  <c r="AE332" i="21"/>
  <c r="AF332" i="21"/>
  <c r="AG332" i="21"/>
  <c r="AH332" i="21"/>
  <c r="AI332" i="21"/>
  <c r="AM243" i="21"/>
  <c r="AN252" i="21" s="1"/>
  <c r="Z244" i="21"/>
  <c r="AA244" i="21"/>
  <c r="AB244" i="21"/>
  <c r="AC244" i="21"/>
  <c r="AD244" i="21"/>
  <c r="AE244" i="21"/>
  <c r="AF244" i="21"/>
  <c r="AG244" i="21"/>
  <c r="AH244" i="21"/>
  <c r="AI244" i="21"/>
  <c r="Z245" i="21"/>
  <c r="AA245" i="21"/>
  <c r="AB245" i="21"/>
  <c r="AC245" i="21"/>
  <c r="AD245" i="21"/>
  <c r="AE245" i="21"/>
  <c r="AF245" i="21"/>
  <c r="AG245" i="21"/>
  <c r="AH245" i="21"/>
  <c r="AI245" i="21"/>
  <c r="Z246" i="21"/>
  <c r="AA246" i="21"/>
  <c r="AB246" i="21"/>
  <c r="AC246" i="21"/>
  <c r="AD246" i="21"/>
  <c r="AE246" i="21"/>
  <c r="AF246" i="21"/>
  <c r="AG246" i="21"/>
  <c r="AH246" i="21"/>
  <c r="AI246" i="21"/>
  <c r="Z247" i="21"/>
  <c r="AA247" i="21"/>
  <c r="AB247" i="21"/>
  <c r="AC247" i="21"/>
  <c r="AD247" i="21"/>
  <c r="AE247" i="21"/>
  <c r="AF247" i="21"/>
  <c r="AG247" i="21"/>
  <c r="AH247" i="21"/>
  <c r="AI247" i="21"/>
  <c r="Z248" i="21"/>
  <c r="AA248" i="21"/>
  <c r="AB248" i="21"/>
  <c r="AC248" i="21"/>
  <c r="AD248" i="21"/>
  <c r="AE248" i="21"/>
  <c r="AF248" i="21"/>
  <c r="AG248" i="21"/>
  <c r="AH248" i="21"/>
  <c r="AI248" i="21"/>
  <c r="Z249" i="21"/>
  <c r="AA249" i="21"/>
  <c r="AB249" i="21"/>
  <c r="AC249" i="21"/>
  <c r="AD249" i="21"/>
  <c r="AE249" i="21"/>
  <c r="AF249" i="21"/>
  <c r="AG249" i="21"/>
  <c r="AH249" i="21"/>
  <c r="AI249" i="21"/>
  <c r="Z250" i="21"/>
  <c r="AA250" i="21"/>
  <c r="AB250" i="21"/>
  <c r="AC250" i="21"/>
  <c r="AD250" i="21"/>
  <c r="AE250" i="21"/>
  <c r="AF250" i="21"/>
  <c r="AG250" i="21"/>
  <c r="AH250" i="21"/>
  <c r="AI250" i="21"/>
  <c r="Z251" i="21"/>
  <c r="AA251" i="21"/>
  <c r="AB251" i="21"/>
  <c r="AC251" i="21"/>
  <c r="AD251" i="21"/>
  <c r="AE251" i="21"/>
  <c r="AF251" i="21"/>
  <c r="AG251" i="21"/>
  <c r="AH251" i="21"/>
  <c r="AI251" i="21"/>
  <c r="Z252" i="21"/>
  <c r="AA252" i="21"/>
  <c r="AB252" i="21"/>
  <c r="AC252" i="21"/>
  <c r="AD252" i="21"/>
  <c r="AE252" i="21"/>
  <c r="AF252" i="21"/>
  <c r="AG252" i="21"/>
  <c r="AH252" i="21"/>
  <c r="AI252" i="21"/>
  <c r="AM163" i="21"/>
  <c r="AN172" i="21" s="1"/>
  <c r="Z164" i="21"/>
  <c r="AA164" i="21"/>
  <c r="AB164" i="21"/>
  <c r="AC164" i="21"/>
  <c r="AD164" i="21"/>
  <c r="AE164" i="21"/>
  <c r="AF164" i="21"/>
  <c r="AG164" i="21"/>
  <c r="AH164" i="21"/>
  <c r="AI164" i="21"/>
  <c r="Z165" i="21"/>
  <c r="AA165" i="21"/>
  <c r="AB165" i="21"/>
  <c r="AC165" i="21"/>
  <c r="AD165" i="21"/>
  <c r="AE165" i="21"/>
  <c r="AF165" i="21"/>
  <c r="AG165" i="21"/>
  <c r="AH165" i="21"/>
  <c r="AI165" i="21"/>
  <c r="Z166" i="21"/>
  <c r="AA166" i="21"/>
  <c r="AB166" i="21"/>
  <c r="AC166" i="21"/>
  <c r="AD166" i="21"/>
  <c r="AE166" i="21"/>
  <c r="AF166" i="21"/>
  <c r="AG166" i="21"/>
  <c r="AH166" i="21"/>
  <c r="AI166" i="21"/>
  <c r="Z167" i="21"/>
  <c r="AA167" i="21"/>
  <c r="AB167" i="21"/>
  <c r="AC167" i="21"/>
  <c r="AD167" i="21"/>
  <c r="AE167" i="21"/>
  <c r="AF167" i="21"/>
  <c r="AG167" i="21"/>
  <c r="AH167" i="21"/>
  <c r="AI167" i="21"/>
  <c r="Z168" i="21"/>
  <c r="AA168" i="21"/>
  <c r="AB168" i="21"/>
  <c r="AC168" i="21"/>
  <c r="AD168" i="21"/>
  <c r="AE168" i="21"/>
  <c r="AF168" i="21"/>
  <c r="AG168" i="21"/>
  <c r="AH168" i="21"/>
  <c r="AI168" i="21"/>
  <c r="Z169" i="21"/>
  <c r="AA169" i="21"/>
  <c r="AB169" i="21"/>
  <c r="AC169" i="21"/>
  <c r="AD169" i="21"/>
  <c r="AE169" i="21"/>
  <c r="AF169" i="21"/>
  <c r="AG169" i="21"/>
  <c r="AH169" i="21"/>
  <c r="AI169" i="21"/>
  <c r="Z170" i="21"/>
  <c r="AA170" i="21"/>
  <c r="AB170" i="21"/>
  <c r="AC170" i="21"/>
  <c r="AD170" i="21"/>
  <c r="AE170" i="21"/>
  <c r="AF170" i="21"/>
  <c r="AG170" i="21"/>
  <c r="AH170" i="21"/>
  <c r="AI170" i="21"/>
  <c r="Z171" i="21"/>
  <c r="AA171" i="21"/>
  <c r="AB171" i="21"/>
  <c r="AC171" i="21"/>
  <c r="AD171" i="21"/>
  <c r="AE171" i="21"/>
  <c r="AF171" i="21"/>
  <c r="AG171" i="21"/>
  <c r="AH171" i="21"/>
  <c r="AI171" i="21"/>
  <c r="Z172" i="21"/>
  <c r="AA172" i="21"/>
  <c r="AB172" i="21"/>
  <c r="AC172" i="21"/>
  <c r="AD172" i="21"/>
  <c r="AE172" i="21"/>
  <c r="AF172" i="21"/>
  <c r="AG172" i="21"/>
  <c r="AH172" i="21"/>
  <c r="AI172" i="21"/>
  <c r="AM83" i="21"/>
  <c r="AN91" i="21" s="1"/>
  <c r="Z84" i="21"/>
  <c r="AA84" i="21"/>
  <c r="AB84" i="21"/>
  <c r="AC84" i="21"/>
  <c r="AD84" i="21"/>
  <c r="AE84" i="21"/>
  <c r="AF84" i="21"/>
  <c r="AG84" i="21"/>
  <c r="AH84" i="21"/>
  <c r="AI84" i="21"/>
  <c r="Z85" i="21"/>
  <c r="AA85" i="21"/>
  <c r="AB85" i="21"/>
  <c r="AC85" i="21"/>
  <c r="AD85" i="21"/>
  <c r="AE85" i="21"/>
  <c r="AF85" i="21"/>
  <c r="AG85" i="21"/>
  <c r="AH85" i="21"/>
  <c r="AI85" i="21"/>
  <c r="Z86" i="21"/>
  <c r="AA86" i="21"/>
  <c r="AB86" i="21"/>
  <c r="AC86" i="21"/>
  <c r="AD86" i="21"/>
  <c r="AE86" i="21"/>
  <c r="AF86" i="21"/>
  <c r="AG86" i="21"/>
  <c r="AH86" i="21"/>
  <c r="AI86" i="21"/>
  <c r="Z87" i="21"/>
  <c r="AA87" i="21"/>
  <c r="AB87" i="21"/>
  <c r="AC87" i="21"/>
  <c r="AD87" i="21"/>
  <c r="AE87" i="21"/>
  <c r="AF87" i="21"/>
  <c r="AG87" i="21"/>
  <c r="AH87" i="21"/>
  <c r="AI87" i="21"/>
  <c r="Z88" i="21"/>
  <c r="AA88" i="21"/>
  <c r="AB88" i="21"/>
  <c r="AC88" i="21"/>
  <c r="AD88" i="21"/>
  <c r="AE88" i="21"/>
  <c r="AF88" i="21"/>
  <c r="AG88" i="21"/>
  <c r="AH88" i="21"/>
  <c r="AI88" i="21"/>
  <c r="Z89" i="21"/>
  <c r="AA89" i="21"/>
  <c r="AB89" i="21"/>
  <c r="AC89" i="21"/>
  <c r="AD89" i="21"/>
  <c r="AE89" i="21"/>
  <c r="AF89" i="21"/>
  <c r="AG89" i="21"/>
  <c r="AH89" i="21"/>
  <c r="AI89" i="21"/>
  <c r="Z90" i="21"/>
  <c r="AA90" i="21"/>
  <c r="AB90" i="21"/>
  <c r="AC90" i="21"/>
  <c r="AD90" i="21"/>
  <c r="AE90" i="21"/>
  <c r="AF90" i="21"/>
  <c r="AG90" i="21"/>
  <c r="AH90" i="21"/>
  <c r="AI90" i="21"/>
  <c r="Z91" i="21"/>
  <c r="AA91" i="21"/>
  <c r="AB91" i="21"/>
  <c r="AC91" i="21"/>
  <c r="AD91" i="21"/>
  <c r="AE91" i="21"/>
  <c r="AF91" i="21"/>
  <c r="AG91" i="21"/>
  <c r="AH91" i="21"/>
  <c r="AI91" i="21"/>
  <c r="Z92" i="21"/>
  <c r="AA92" i="21"/>
  <c r="AB92" i="21"/>
  <c r="AC92" i="21"/>
  <c r="AD92" i="21"/>
  <c r="AE92" i="21"/>
  <c r="AF92" i="21"/>
  <c r="AG92" i="21"/>
  <c r="AH92" i="21"/>
  <c r="AI92" i="21"/>
  <c r="Z4" i="21"/>
  <c r="AA4" i="21"/>
  <c r="AB4" i="21"/>
  <c r="AC4" i="21"/>
  <c r="AD4" i="21"/>
  <c r="AE4" i="21"/>
  <c r="AF4" i="21"/>
  <c r="AG4" i="21"/>
  <c r="AH4" i="21"/>
  <c r="AI4" i="21"/>
  <c r="Z5" i="21"/>
  <c r="AA5" i="21"/>
  <c r="AB5" i="21"/>
  <c r="AC5" i="21"/>
  <c r="AD5" i="21"/>
  <c r="AE5" i="21"/>
  <c r="AF5" i="21"/>
  <c r="AG5" i="21"/>
  <c r="AH5" i="21"/>
  <c r="AI5" i="21"/>
  <c r="Z6" i="21"/>
  <c r="AA6" i="21"/>
  <c r="AB6" i="21"/>
  <c r="AC6" i="21"/>
  <c r="AD6" i="21"/>
  <c r="AE6" i="21"/>
  <c r="AF6" i="21"/>
  <c r="AG6" i="21"/>
  <c r="AH6" i="21"/>
  <c r="AI6" i="21"/>
  <c r="Z7" i="21"/>
  <c r="AA7" i="21"/>
  <c r="AB7" i="21"/>
  <c r="AC7" i="21"/>
  <c r="AD7" i="21"/>
  <c r="AE7" i="21"/>
  <c r="AF7" i="21"/>
  <c r="AG7" i="21"/>
  <c r="AH7" i="21"/>
  <c r="AI7" i="21"/>
  <c r="Z8" i="21"/>
  <c r="AA8" i="21"/>
  <c r="AB8" i="21"/>
  <c r="AC8" i="21"/>
  <c r="AD8" i="21"/>
  <c r="AE8" i="21"/>
  <c r="AF8" i="21"/>
  <c r="AG8" i="21"/>
  <c r="AH8" i="21"/>
  <c r="AI8" i="21"/>
  <c r="Z9" i="21"/>
  <c r="AA9" i="21"/>
  <c r="AB9" i="21"/>
  <c r="AC9" i="21"/>
  <c r="AD9" i="21"/>
  <c r="AE9" i="21"/>
  <c r="AF9" i="21"/>
  <c r="AG9" i="21"/>
  <c r="AH9" i="21"/>
  <c r="AI9" i="21"/>
  <c r="Z10" i="21"/>
  <c r="AA10" i="21"/>
  <c r="AB10" i="21"/>
  <c r="AC10" i="21"/>
  <c r="AD10" i="21"/>
  <c r="AE10" i="21"/>
  <c r="AF10" i="21"/>
  <c r="AG10" i="21"/>
  <c r="AH10" i="21"/>
  <c r="AI10" i="21"/>
  <c r="Z11" i="21"/>
  <c r="AA11" i="21"/>
  <c r="AB11" i="21"/>
  <c r="AC11" i="21"/>
  <c r="AD11" i="21"/>
  <c r="AE11" i="21"/>
  <c r="AF11" i="21"/>
  <c r="AG11" i="21"/>
  <c r="AH11" i="21"/>
  <c r="AI11" i="21"/>
  <c r="Z12" i="21"/>
  <c r="AA12" i="21"/>
  <c r="AB12" i="21"/>
  <c r="AC12" i="21"/>
  <c r="AD12" i="21"/>
  <c r="AE12" i="21"/>
  <c r="AF12" i="21"/>
  <c r="AG12" i="21"/>
  <c r="AH12" i="21"/>
  <c r="AI12" i="21"/>
  <c r="AM3" i="21"/>
  <c r="AN4" i="21" s="1"/>
  <c r="AN806" i="21" l="1"/>
  <c r="AN807" i="21"/>
  <c r="AN810" i="21"/>
  <c r="AN805" i="21"/>
  <c r="AN809" i="21"/>
  <c r="AN811" i="21"/>
  <c r="AN804" i="21"/>
  <c r="AN808" i="21"/>
  <c r="AN724" i="21"/>
  <c r="AN725" i="21"/>
  <c r="AN726" i="21"/>
  <c r="AN727" i="21"/>
  <c r="AN728" i="21"/>
  <c r="AN729" i="21"/>
  <c r="AN730" i="21"/>
  <c r="AN731" i="21"/>
  <c r="AN644" i="21"/>
  <c r="AN646" i="21"/>
  <c r="AN647" i="21"/>
  <c r="AN648" i="21"/>
  <c r="AN649" i="21"/>
  <c r="AN650" i="21"/>
  <c r="AN651" i="21"/>
  <c r="AN652" i="21"/>
  <c r="AN564" i="21"/>
  <c r="AN565" i="21"/>
  <c r="AN566" i="21"/>
  <c r="AN567" i="21"/>
  <c r="AN568" i="21"/>
  <c r="AN569" i="21"/>
  <c r="AN570" i="21"/>
  <c r="AN571" i="21"/>
  <c r="AN484" i="21"/>
  <c r="AN485" i="21"/>
  <c r="AN486" i="21"/>
  <c r="AN487" i="21"/>
  <c r="AN488" i="21"/>
  <c r="AN489" i="21"/>
  <c r="AN490" i="21"/>
  <c r="AN491" i="21"/>
  <c r="AN404" i="21"/>
  <c r="AN405" i="21"/>
  <c r="AN407" i="21"/>
  <c r="AN408" i="21"/>
  <c r="AN410" i="21"/>
  <c r="AN411" i="21"/>
  <c r="AN406" i="21"/>
  <c r="AN409" i="21"/>
  <c r="AN324" i="21"/>
  <c r="AN325" i="21"/>
  <c r="AN326" i="21"/>
  <c r="AN327" i="21"/>
  <c r="AN328" i="21"/>
  <c r="AN329" i="21"/>
  <c r="AN330" i="21"/>
  <c r="AN331" i="21"/>
  <c r="AN244" i="21"/>
  <c r="AN245" i="21"/>
  <c r="AN246" i="21"/>
  <c r="AN247" i="21"/>
  <c r="AN248" i="21"/>
  <c r="AN249" i="21"/>
  <c r="AN250" i="21"/>
  <c r="AN251" i="21"/>
  <c r="AN164" i="21"/>
  <c r="AN165" i="21"/>
  <c r="AN166" i="21"/>
  <c r="AN167" i="21"/>
  <c r="AN168" i="21"/>
  <c r="AN169" i="21"/>
  <c r="AN170" i="21"/>
  <c r="AN171" i="21"/>
  <c r="AN84" i="21"/>
  <c r="AN86" i="21"/>
  <c r="AN87" i="21"/>
  <c r="AN88" i="21"/>
  <c r="AN90" i="21"/>
  <c r="AN92" i="21"/>
  <c r="AN85" i="21"/>
  <c r="AN89" i="21"/>
  <c r="AN7" i="21"/>
  <c r="AN11" i="21"/>
  <c r="AN6" i="21"/>
  <c r="AN10" i="21"/>
  <c r="AN8" i="21"/>
  <c r="AN12" i="21"/>
  <c r="AN5" i="21"/>
  <c r="AN9" i="21"/>
  <c r="W877" i="21"/>
  <c r="V877" i="21"/>
  <c r="U877" i="21"/>
  <c r="T877" i="21"/>
  <c r="S877" i="21"/>
  <c r="R877" i="21"/>
  <c r="Q877" i="21"/>
  <c r="P877" i="21"/>
  <c r="O877" i="21"/>
  <c r="N877" i="21"/>
  <c r="W876" i="21"/>
  <c r="V876" i="21"/>
  <c r="U876" i="21"/>
  <c r="T876" i="21"/>
  <c r="S876" i="21"/>
  <c r="R876" i="21"/>
  <c r="Q876" i="21"/>
  <c r="P876" i="21"/>
  <c r="O876" i="21"/>
  <c r="N876" i="21"/>
  <c r="W875" i="21"/>
  <c r="V875" i="21"/>
  <c r="U875" i="21"/>
  <c r="T875" i="21"/>
  <c r="S875" i="21"/>
  <c r="R875" i="21"/>
  <c r="Q875" i="21"/>
  <c r="P875" i="21"/>
  <c r="O875" i="21"/>
  <c r="N875" i="21"/>
  <c r="W874" i="21"/>
  <c r="V874" i="21"/>
  <c r="U874" i="21"/>
  <c r="T874" i="21"/>
  <c r="S874" i="21"/>
  <c r="R874" i="21"/>
  <c r="Q874" i="21"/>
  <c r="P874" i="21"/>
  <c r="O874" i="21"/>
  <c r="N874" i="21"/>
  <c r="W873" i="21"/>
  <c r="V873" i="21"/>
  <c r="U873" i="21"/>
  <c r="T873" i="21"/>
  <c r="S873" i="21"/>
  <c r="R873" i="21"/>
  <c r="Q873" i="21"/>
  <c r="P873" i="21"/>
  <c r="O873" i="21"/>
  <c r="N873" i="21"/>
  <c r="W872" i="21"/>
  <c r="V872" i="21"/>
  <c r="U872" i="21"/>
  <c r="T872" i="21"/>
  <c r="S872" i="21"/>
  <c r="R872" i="21"/>
  <c r="Q872" i="21"/>
  <c r="P872" i="21"/>
  <c r="O872" i="21"/>
  <c r="N872" i="21"/>
  <c r="W871" i="21"/>
  <c r="V871" i="21"/>
  <c r="U871" i="21"/>
  <c r="T871" i="21"/>
  <c r="S871" i="21"/>
  <c r="R871" i="21"/>
  <c r="Q871" i="21"/>
  <c r="P871" i="21"/>
  <c r="O871" i="21"/>
  <c r="N871" i="21"/>
  <c r="W870" i="21"/>
  <c r="V870" i="21"/>
  <c r="U870" i="21"/>
  <c r="T870" i="21"/>
  <c r="S870" i="21"/>
  <c r="R870" i="21"/>
  <c r="Q870" i="21"/>
  <c r="P870" i="21"/>
  <c r="O870" i="21"/>
  <c r="N870" i="21"/>
  <c r="W869" i="21"/>
  <c r="V869" i="21"/>
  <c r="U869" i="21"/>
  <c r="T869" i="21"/>
  <c r="S869" i="21"/>
  <c r="R869" i="21"/>
  <c r="Q869" i="21"/>
  <c r="P869" i="21"/>
  <c r="O869" i="21"/>
  <c r="N869" i="21"/>
  <c r="N867" i="21"/>
  <c r="W864" i="21"/>
  <c r="V864" i="21"/>
  <c r="U864" i="21"/>
  <c r="T864" i="21"/>
  <c r="S864" i="21"/>
  <c r="R864" i="21"/>
  <c r="Q864" i="21"/>
  <c r="P864" i="21"/>
  <c r="O864" i="21"/>
  <c r="N864" i="21"/>
  <c r="W863" i="21"/>
  <c r="V863" i="21"/>
  <c r="U863" i="21"/>
  <c r="T863" i="21"/>
  <c r="S863" i="21"/>
  <c r="R863" i="21"/>
  <c r="Q863" i="21"/>
  <c r="P863" i="21"/>
  <c r="O863" i="21"/>
  <c r="N863" i="21"/>
  <c r="W862" i="21"/>
  <c r="V862" i="21"/>
  <c r="U862" i="21"/>
  <c r="T862" i="21"/>
  <c r="S862" i="21"/>
  <c r="R862" i="21"/>
  <c r="Q862" i="21"/>
  <c r="P862" i="21"/>
  <c r="O862" i="21"/>
  <c r="N862" i="21"/>
  <c r="W861" i="21"/>
  <c r="V861" i="21"/>
  <c r="U861" i="21"/>
  <c r="T861" i="21"/>
  <c r="S861" i="21"/>
  <c r="R861" i="21"/>
  <c r="Q861" i="21"/>
  <c r="P861" i="21"/>
  <c r="O861" i="21"/>
  <c r="N861" i="21"/>
  <c r="W860" i="21"/>
  <c r="V860" i="21"/>
  <c r="U860" i="21"/>
  <c r="T860" i="21"/>
  <c r="S860" i="21"/>
  <c r="R860" i="21"/>
  <c r="Q860" i="21"/>
  <c r="P860" i="21"/>
  <c r="O860" i="21"/>
  <c r="N860" i="21"/>
  <c r="W859" i="21"/>
  <c r="V859" i="21"/>
  <c r="U859" i="21"/>
  <c r="T859" i="21"/>
  <c r="S859" i="21"/>
  <c r="R859" i="21"/>
  <c r="Q859" i="21"/>
  <c r="P859" i="21"/>
  <c r="O859" i="21"/>
  <c r="N859" i="21"/>
  <c r="W858" i="21"/>
  <c r="V858" i="21"/>
  <c r="U858" i="21"/>
  <c r="T858" i="21"/>
  <c r="S858" i="21"/>
  <c r="R858" i="21"/>
  <c r="Q858" i="21"/>
  <c r="P858" i="21"/>
  <c r="O858" i="21"/>
  <c r="N858" i="21"/>
  <c r="W857" i="21"/>
  <c r="V857" i="21"/>
  <c r="U857" i="21"/>
  <c r="T857" i="21"/>
  <c r="S857" i="21"/>
  <c r="R857" i="21"/>
  <c r="Q857" i="21"/>
  <c r="P857" i="21"/>
  <c r="O857" i="21"/>
  <c r="N857" i="21"/>
  <c r="W856" i="21"/>
  <c r="V856" i="21"/>
  <c r="U856" i="21"/>
  <c r="T856" i="21"/>
  <c r="S856" i="21"/>
  <c r="R856" i="21"/>
  <c r="Q856" i="21"/>
  <c r="P856" i="21"/>
  <c r="O856" i="21"/>
  <c r="N856" i="21"/>
  <c r="N854" i="21"/>
  <c r="W851" i="21"/>
  <c r="V851" i="21"/>
  <c r="U851" i="21"/>
  <c r="T851" i="21"/>
  <c r="S851" i="21"/>
  <c r="R851" i="21"/>
  <c r="Q851" i="21"/>
  <c r="P851" i="21"/>
  <c r="O851" i="21"/>
  <c r="N851" i="21"/>
  <c r="W850" i="21"/>
  <c r="V850" i="21"/>
  <c r="U850" i="21"/>
  <c r="T850" i="21"/>
  <c r="S850" i="21"/>
  <c r="R850" i="21"/>
  <c r="Q850" i="21"/>
  <c r="P850" i="21"/>
  <c r="O850" i="21"/>
  <c r="N850" i="21"/>
  <c r="W849" i="21"/>
  <c r="V849" i="21"/>
  <c r="U849" i="21"/>
  <c r="T849" i="21"/>
  <c r="S849" i="21"/>
  <c r="R849" i="21"/>
  <c r="Q849" i="21"/>
  <c r="P849" i="21"/>
  <c r="O849" i="21"/>
  <c r="N849" i="21"/>
  <c r="W848" i="21"/>
  <c r="V848" i="21"/>
  <c r="U848" i="21"/>
  <c r="T848" i="21"/>
  <c r="S848" i="21"/>
  <c r="R848" i="21"/>
  <c r="Q848" i="21"/>
  <c r="P848" i="21"/>
  <c r="O848" i="21"/>
  <c r="N848" i="21"/>
  <c r="W847" i="21"/>
  <c r="V847" i="21"/>
  <c r="U847" i="21"/>
  <c r="T847" i="21"/>
  <c r="S847" i="21"/>
  <c r="R847" i="21"/>
  <c r="Q847" i="21"/>
  <c r="P847" i="21"/>
  <c r="O847" i="21"/>
  <c r="N847" i="21"/>
  <c r="W846" i="21"/>
  <c r="V846" i="21"/>
  <c r="U846" i="21"/>
  <c r="T846" i="21"/>
  <c r="S846" i="21"/>
  <c r="R846" i="21"/>
  <c r="Q846" i="21"/>
  <c r="P846" i="21"/>
  <c r="O846" i="21"/>
  <c r="N846" i="21"/>
  <c r="W845" i="21"/>
  <c r="V845" i="21"/>
  <c r="U845" i="21"/>
  <c r="T845" i="21"/>
  <c r="S845" i="21"/>
  <c r="R845" i="21"/>
  <c r="Q845" i="21"/>
  <c r="P845" i="21"/>
  <c r="O845" i="21"/>
  <c r="N845" i="21"/>
  <c r="W844" i="21"/>
  <c r="V844" i="21"/>
  <c r="U844" i="21"/>
  <c r="T844" i="21"/>
  <c r="S844" i="21"/>
  <c r="R844" i="21"/>
  <c r="Q844" i="21"/>
  <c r="P844" i="21"/>
  <c r="O844" i="21"/>
  <c r="N844" i="21"/>
  <c r="W843" i="21"/>
  <c r="V843" i="21"/>
  <c r="U843" i="21"/>
  <c r="T843" i="21"/>
  <c r="S843" i="21"/>
  <c r="R843" i="21"/>
  <c r="Q843" i="21"/>
  <c r="P843" i="21"/>
  <c r="O843" i="21"/>
  <c r="N843" i="21"/>
  <c r="N841" i="21"/>
  <c r="W838" i="21"/>
  <c r="V838" i="21"/>
  <c r="U838" i="21"/>
  <c r="T838" i="21"/>
  <c r="S838" i="21"/>
  <c r="R838" i="21"/>
  <c r="Q838" i="21"/>
  <c r="P838" i="21"/>
  <c r="O838" i="21"/>
  <c r="N838" i="21"/>
  <c r="W837" i="21"/>
  <c r="V837" i="21"/>
  <c r="U837" i="21"/>
  <c r="T837" i="21"/>
  <c r="S837" i="21"/>
  <c r="R837" i="21"/>
  <c r="Q837" i="21"/>
  <c r="P837" i="21"/>
  <c r="O837" i="21"/>
  <c r="N837" i="21"/>
  <c r="W836" i="21"/>
  <c r="V836" i="21"/>
  <c r="U836" i="21"/>
  <c r="T836" i="21"/>
  <c r="S836" i="21"/>
  <c r="R836" i="21"/>
  <c r="Q836" i="21"/>
  <c r="P836" i="21"/>
  <c r="O836" i="21"/>
  <c r="N836" i="21"/>
  <c r="W835" i="21"/>
  <c r="V835" i="21"/>
  <c r="U835" i="21"/>
  <c r="T835" i="21"/>
  <c r="S835" i="21"/>
  <c r="R835" i="21"/>
  <c r="Q835" i="21"/>
  <c r="P835" i="21"/>
  <c r="O835" i="21"/>
  <c r="N835" i="21"/>
  <c r="W834" i="21"/>
  <c r="V834" i="21"/>
  <c r="U834" i="21"/>
  <c r="T834" i="21"/>
  <c r="S834" i="21"/>
  <c r="R834" i="21"/>
  <c r="Q834" i="21"/>
  <c r="P834" i="21"/>
  <c r="O834" i="21"/>
  <c r="N834" i="21"/>
  <c r="W833" i="21"/>
  <c r="V833" i="21"/>
  <c r="U833" i="21"/>
  <c r="T833" i="21"/>
  <c r="S833" i="21"/>
  <c r="R833" i="21"/>
  <c r="Q833" i="21"/>
  <c r="P833" i="21"/>
  <c r="O833" i="21"/>
  <c r="N833" i="21"/>
  <c r="W832" i="21"/>
  <c r="V832" i="21"/>
  <c r="U832" i="21"/>
  <c r="T832" i="21"/>
  <c r="S832" i="21"/>
  <c r="R832" i="21"/>
  <c r="Q832" i="21"/>
  <c r="P832" i="21"/>
  <c r="O832" i="21"/>
  <c r="N832" i="21"/>
  <c r="W831" i="21"/>
  <c r="V831" i="21"/>
  <c r="U831" i="21"/>
  <c r="T831" i="21"/>
  <c r="S831" i="21"/>
  <c r="R831" i="21"/>
  <c r="Q831" i="21"/>
  <c r="P831" i="21"/>
  <c r="O831" i="21"/>
  <c r="N831" i="21"/>
  <c r="W830" i="21"/>
  <c r="V830" i="21"/>
  <c r="U830" i="21"/>
  <c r="T830" i="21"/>
  <c r="S830" i="21"/>
  <c r="R830" i="21"/>
  <c r="Q830" i="21"/>
  <c r="P830" i="21"/>
  <c r="O830" i="21"/>
  <c r="N830" i="21"/>
  <c r="N828" i="21"/>
  <c r="W825" i="21"/>
  <c r="V825" i="21"/>
  <c r="U825" i="21"/>
  <c r="T825" i="21"/>
  <c r="S825" i="21"/>
  <c r="R825" i="21"/>
  <c r="Q825" i="21"/>
  <c r="P825" i="21"/>
  <c r="O825" i="21"/>
  <c r="N825" i="21"/>
  <c r="W824" i="21"/>
  <c r="V824" i="21"/>
  <c r="U824" i="21"/>
  <c r="T824" i="21"/>
  <c r="S824" i="21"/>
  <c r="R824" i="21"/>
  <c r="Q824" i="21"/>
  <c r="P824" i="21"/>
  <c r="O824" i="21"/>
  <c r="N824" i="21"/>
  <c r="W823" i="21"/>
  <c r="V823" i="21"/>
  <c r="U823" i="21"/>
  <c r="T823" i="21"/>
  <c r="S823" i="21"/>
  <c r="R823" i="21"/>
  <c r="Q823" i="21"/>
  <c r="P823" i="21"/>
  <c r="O823" i="21"/>
  <c r="N823" i="21"/>
  <c r="W822" i="21"/>
  <c r="V822" i="21"/>
  <c r="U822" i="21"/>
  <c r="T822" i="21"/>
  <c r="S822" i="21"/>
  <c r="R822" i="21"/>
  <c r="Q822" i="21"/>
  <c r="P822" i="21"/>
  <c r="O822" i="21"/>
  <c r="N822" i="21"/>
  <c r="W821" i="21"/>
  <c r="V821" i="21"/>
  <c r="U821" i="21"/>
  <c r="T821" i="21"/>
  <c r="S821" i="21"/>
  <c r="R821" i="21"/>
  <c r="Q821" i="21"/>
  <c r="P821" i="21"/>
  <c r="O821" i="21"/>
  <c r="N821" i="21"/>
  <c r="W820" i="21"/>
  <c r="V820" i="21"/>
  <c r="U820" i="21"/>
  <c r="T820" i="21"/>
  <c r="S820" i="21"/>
  <c r="R820" i="21"/>
  <c r="Q820" i="21"/>
  <c r="P820" i="21"/>
  <c r="O820" i="21"/>
  <c r="N820" i="21"/>
  <c r="W819" i="21"/>
  <c r="V819" i="21"/>
  <c r="U819" i="21"/>
  <c r="T819" i="21"/>
  <c r="S819" i="21"/>
  <c r="R819" i="21"/>
  <c r="Q819" i="21"/>
  <c r="P819" i="21"/>
  <c r="O819" i="21"/>
  <c r="N819" i="21"/>
  <c r="W818" i="21"/>
  <c r="V818" i="21"/>
  <c r="U818" i="21"/>
  <c r="T818" i="21"/>
  <c r="S818" i="21"/>
  <c r="R818" i="21"/>
  <c r="Q818" i="21"/>
  <c r="P818" i="21"/>
  <c r="O818" i="21"/>
  <c r="N818" i="21"/>
  <c r="W817" i="21"/>
  <c r="V817" i="21"/>
  <c r="U817" i="21"/>
  <c r="T817" i="21"/>
  <c r="S817" i="21"/>
  <c r="R817" i="21"/>
  <c r="Q817" i="21"/>
  <c r="P817" i="21"/>
  <c r="O817" i="21"/>
  <c r="N817" i="21"/>
  <c r="N815" i="21"/>
  <c r="W812" i="21"/>
  <c r="V812" i="21"/>
  <c r="U812" i="21"/>
  <c r="T812" i="21"/>
  <c r="S812" i="21"/>
  <c r="R812" i="21"/>
  <c r="Q812" i="21"/>
  <c r="P812" i="21"/>
  <c r="O812" i="21"/>
  <c r="N812" i="21"/>
  <c r="W811" i="21"/>
  <c r="V811" i="21"/>
  <c r="U811" i="21"/>
  <c r="T811" i="21"/>
  <c r="S811" i="21"/>
  <c r="R811" i="21"/>
  <c r="Q811" i="21"/>
  <c r="P811" i="21"/>
  <c r="O811" i="21"/>
  <c r="N811" i="21"/>
  <c r="W810" i="21"/>
  <c r="V810" i="21"/>
  <c r="U810" i="21"/>
  <c r="T810" i="21"/>
  <c r="S810" i="21"/>
  <c r="R810" i="21"/>
  <c r="Q810" i="21"/>
  <c r="P810" i="21"/>
  <c r="O810" i="21"/>
  <c r="N810" i="21"/>
  <c r="W809" i="21"/>
  <c r="V809" i="21"/>
  <c r="U809" i="21"/>
  <c r="T809" i="21"/>
  <c r="S809" i="21"/>
  <c r="R809" i="21"/>
  <c r="Q809" i="21"/>
  <c r="P809" i="21"/>
  <c r="O809" i="21"/>
  <c r="N809" i="21"/>
  <c r="W808" i="21"/>
  <c r="V808" i="21"/>
  <c r="U808" i="21"/>
  <c r="T808" i="21"/>
  <c r="S808" i="21"/>
  <c r="R808" i="21"/>
  <c r="Q808" i="21"/>
  <c r="P808" i="21"/>
  <c r="O808" i="21"/>
  <c r="N808" i="21"/>
  <c r="W807" i="21"/>
  <c r="V807" i="21"/>
  <c r="U807" i="21"/>
  <c r="T807" i="21"/>
  <c r="S807" i="21"/>
  <c r="R807" i="21"/>
  <c r="Q807" i="21"/>
  <c r="P807" i="21"/>
  <c r="O807" i="21"/>
  <c r="N807" i="21"/>
  <c r="W806" i="21"/>
  <c r="V806" i="21"/>
  <c r="U806" i="21"/>
  <c r="T806" i="21"/>
  <c r="S806" i="21"/>
  <c r="R806" i="21"/>
  <c r="Q806" i="21"/>
  <c r="P806" i="21"/>
  <c r="O806" i="21"/>
  <c r="N806" i="21"/>
  <c r="W805" i="21"/>
  <c r="V805" i="21"/>
  <c r="U805" i="21"/>
  <c r="T805" i="21"/>
  <c r="S805" i="21"/>
  <c r="R805" i="21"/>
  <c r="Q805" i="21"/>
  <c r="P805" i="21"/>
  <c r="O805" i="21"/>
  <c r="N805" i="21"/>
  <c r="W804" i="21"/>
  <c r="V804" i="21"/>
  <c r="U804" i="21"/>
  <c r="T804" i="21"/>
  <c r="S804" i="21"/>
  <c r="R804" i="21"/>
  <c r="Q804" i="21"/>
  <c r="P804" i="21"/>
  <c r="O804" i="21"/>
  <c r="N804" i="21"/>
  <c r="N802" i="21"/>
  <c r="W797" i="21"/>
  <c r="V797" i="21"/>
  <c r="U797" i="21"/>
  <c r="T797" i="21"/>
  <c r="S797" i="21"/>
  <c r="R797" i="21"/>
  <c r="Q797" i="21"/>
  <c r="P797" i="21"/>
  <c r="O797" i="21"/>
  <c r="N797" i="21"/>
  <c r="W796" i="21"/>
  <c r="V796" i="21"/>
  <c r="U796" i="21"/>
  <c r="T796" i="21"/>
  <c r="S796" i="21"/>
  <c r="R796" i="21"/>
  <c r="Q796" i="21"/>
  <c r="P796" i="21"/>
  <c r="O796" i="21"/>
  <c r="N796" i="21"/>
  <c r="W795" i="21"/>
  <c r="V795" i="21"/>
  <c r="U795" i="21"/>
  <c r="T795" i="21"/>
  <c r="S795" i="21"/>
  <c r="R795" i="21"/>
  <c r="Q795" i="21"/>
  <c r="P795" i="21"/>
  <c r="O795" i="21"/>
  <c r="N795" i="21"/>
  <c r="W794" i="21"/>
  <c r="V794" i="21"/>
  <c r="U794" i="21"/>
  <c r="T794" i="21"/>
  <c r="S794" i="21"/>
  <c r="R794" i="21"/>
  <c r="Q794" i="21"/>
  <c r="P794" i="21"/>
  <c r="O794" i="21"/>
  <c r="N794" i="21"/>
  <c r="W793" i="21"/>
  <c r="V793" i="21"/>
  <c r="U793" i="21"/>
  <c r="T793" i="21"/>
  <c r="S793" i="21"/>
  <c r="R793" i="21"/>
  <c r="Q793" i="21"/>
  <c r="P793" i="21"/>
  <c r="O793" i="21"/>
  <c r="N793" i="21"/>
  <c r="W792" i="21"/>
  <c r="V792" i="21"/>
  <c r="U792" i="21"/>
  <c r="T792" i="21"/>
  <c r="S792" i="21"/>
  <c r="R792" i="21"/>
  <c r="Q792" i="21"/>
  <c r="P792" i="21"/>
  <c r="O792" i="21"/>
  <c r="N792" i="21"/>
  <c r="W791" i="21"/>
  <c r="V791" i="21"/>
  <c r="U791" i="21"/>
  <c r="T791" i="21"/>
  <c r="S791" i="21"/>
  <c r="R791" i="21"/>
  <c r="Q791" i="21"/>
  <c r="P791" i="21"/>
  <c r="O791" i="21"/>
  <c r="N791" i="21"/>
  <c r="W790" i="21"/>
  <c r="V790" i="21"/>
  <c r="U790" i="21"/>
  <c r="T790" i="21"/>
  <c r="S790" i="21"/>
  <c r="R790" i="21"/>
  <c r="Q790" i="21"/>
  <c r="P790" i="21"/>
  <c r="O790" i="21"/>
  <c r="N790" i="21"/>
  <c r="W789" i="21"/>
  <c r="V789" i="21"/>
  <c r="U789" i="21"/>
  <c r="T789" i="21"/>
  <c r="S789" i="21"/>
  <c r="R789" i="21"/>
  <c r="Q789" i="21"/>
  <c r="P789" i="21"/>
  <c r="O789" i="21"/>
  <c r="N789" i="21"/>
  <c r="N787" i="21"/>
  <c r="W784" i="21"/>
  <c r="V784" i="21"/>
  <c r="U784" i="21"/>
  <c r="T784" i="21"/>
  <c r="S784" i="21"/>
  <c r="R784" i="21"/>
  <c r="Q784" i="21"/>
  <c r="P784" i="21"/>
  <c r="O784" i="21"/>
  <c r="N784" i="21"/>
  <c r="W783" i="21"/>
  <c r="V783" i="21"/>
  <c r="U783" i="21"/>
  <c r="T783" i="21"/>
  <c r="S783" i="21"/>
  <c r="R783" i="21"/>
  <c r="Q783" i="21"/>
  <c r="P783" i="21"/>
  <c r="O783" i="21"/>
  <c r="N783" i="21"/>
  <c r="W782" i="21"/>
  <c r="V782" i="21"/>
  <c r="U782" i="21"/>
  <c r="T782" i="21"/>
  <c r="S782" i="21"/>
  <c r="R782" i="21"/>
  <c r="Q782" i="21"/>
  <c r="P782" i="21"/>
  <c r="O782" i="21"/>
  <c r="N782" i="21"/>
  <c r="W781" i="21"/>
  <c r="V781" i="21"/>
  <c r="U781" i="21"/>
  <c r="T781" i="21"/>
  <c r="S781" i="21"/>
  <c r="R781" i="21"/>
  <c r="Q781" i="21"/>
  <c r="P781" i="21"/>
  <c r="O781" i="21"/>
  <c r="N781" i="21"/>
  <c r="W780" i="21"/>
  <c r="V780" i="21"/>
  <c r="U780" i="21"/>
  <c r="T780" i="21"/>
  <c r="S780" i="21"/>
  <c r="R780" i="21"/>
  <c r="Q780" i="21"/>
  <c r="P780" i="21"/>
  <c r="O780" i="21"/>
  <c r="N780" i="21"/>
  <c r="W779" i="21"/>
  <c r="V779" i="21"/>
  <c r="U779" i="21"/>
  <c r="T779" i="21"/>
  <c r="S779" i="21"/>
  <c r="R779" i="21"/>
  <c r="Q779" i="21"/>
  <c r="P779" i="21"/>
  <c r="O779" i="21"/>
  <c r="N779" i="21"/>
  <c r="W778" i="21"/>
  <c r="V778" i="21"/>
  <c r="U778" i="21"/>
  <c r="T778" i="21"/>
  <c r="S778" i="21"/>
  <c r="R778" i="21"/>
  <c r="Q778" i="21"/>
  <c r="P778" i="21"/>
  <c r="O778" i="21"/>
  <c r="N778" i="21"/>
  <c r="W777" i="21"/>
  <c r="V777" i="21"/>
  <c r="U777" i="21"/>
  <c r="T777" i="21"/>
  <c r="S777" i="21"/>
  <c r="R777" i="21"/>
  <c r="Q777" i="21"/>
  <c r="P777" i="21"/>
  <c r="O777" i="21"/>
  <c r="N777" i="21"/>
  <c r="W776" i="21"/>
  <c r="V776" i="21"/>
  <c r="U776" i="21"/>
  <c r="T776" i="21"/>
  <c r="S776" i="21"/>
  <c r="R776" i="21"/>
  <c r="Q776" i="21"/>
  <c r="P776" i="21"/>
  <c r="O776" i="21"/>
  <c r="N776" i="21"/>
  <c r="N774" i="21"/>
  <c r="W771" i="21"/>
  <c r="V771" i="21"/>
  <c r="U771" i="21"/>
  <c r="T771" i="21"/>
  <c r="S771" i="21"/>
  <c r="R771" i="21"/>
  <c r="Q771" i="21"/>
  <c r="P771" i="21"/>
  <c r="O771" i="21"/>
  <c r="N771" i="21"/>
  <c r="W770" i="21"/>
  <c r="V770" i="21"/>
  <c r="U770" i="21"/>
  <c r="T770" i="21"/>
  <c r="S770" i="21"/>
  <c r="R770" i="21"/>
  <c r="Q770" i="21"/>
  <c r="P770" i="21"/>
  <c r="O770" i="21"/>
  <c r="N770" i="21"/>
  <c r="W769" i="21"/>
  <c r="V769" i="21"/>
  <c r="U769" i="21"/>
  <c r="T769" i="21"/>
  <c r="S769" i="21"/>
  <c r="R769" i="21"/>
  <c r="Q769" i="21"/>
  <c r="P769" i="21"/>
  <c r="O769" i="21"/>
  <c r="N769" i="21"/>
  <c r="W768" i="21"/>
  <c r="V768" i="21"/>
  <c r="U768" i="21"/>
  <c r="T768" i="21"/>
  <c r="S768" i="21"/>
  <c r="R768" i="21"/>
  <c r="Q768" i="21"/>
  <c r="P768" i="21"/>
  <c r="O768" i="21"/>
  <c r="N768" i="21"/>
  <c r="W767" i="21"/>
  <c r="V767" i="21"/>
  <c r="U767" i="21"/>
  <c r="T767" i="21"/>
  <c r="S767" i="21"/>
  <c r="R767" i="21"/>
  <c r="Q767" i="21"/>
  <c r="P767" i="21"/>
  <c r="O767" i="21"/>
  <c r="N767" i="21"/>
  <c r="W766" i="21"/>
  <c r="V766" i="21"/>
  <c r="U766" i="21"/>
  <c r="T766" i="21"/>
  <c r="S766" i="21"/>
  <c r="R766" i="21"/>
  <c r="Q766" i="21"/>
  <c r="P766" i="21"/>
  <c r="O766" i="21"/>
  <c r="N766" i="21"/>
  <c r="W765" i="21"/>
  <c r="V765" i="21"/>
  <c r="U765" i="21"/>
  <c r="T765" i="21"/>
  <c r="S765" i="21"/>
  <c r="R765" i="21"/>
  <c r="Q765" i="21"/>
  <c r="P765" i="21"/>
  <c r="O765" i="21"/>
  <c r="N765" i="21"/>
  <c r="W764" i="21"/>
  <c r="V764" i="21"/>
  <c r="U764" i="21"/>
  <c r="T764" i="21"/>
  <c r="S764" i="21"/>
  <c r="R764" i="21"/>
  <c r="Q764" i="21"/>
  <c r="P764" i="21"/>
  <c r="O764" i="21"/>
  <c r="N764" i="21"/>
  <c r="W763" i="21"/>
  <c r="V763" i="21"/>
  <c r="U763" i="21"/>
  <c r="T763" i="21"/>
  <c r="S763" i="21"/>
  <c r="R763" i="21"/>
  <c r="Q763" i="21"/>
  <c r="P763" i="21"/>
  <c r="O763" i="21"/>
  <c r="N763" i="21"/>
  <c r="N761" i="21"/>
  <c r="W758" i="21"/>
  <c r="V758" i="21"/>
  <c r="U758" i="21"/>
  <c r="T758" i="21"/>
  <c r="S758" i="21"/>
  <c r="R758" i="21"/>
  <c r="Q758" i="21"/>
  <c r="P758" i="21"/>
  <c r="O758" i="21"/>
  <c r="N758" i="21"/>
  <c r="W757" i="21"/>
  <c r="V757" i="21"/>
  <c r="U757" i="21"/>
  <c r="T757" i="21"/>
  <c r="S757" i="21"/>
  <c r="R757" i="21"/>
  <c r="Q757" i="21"/>
  <c r="P757" i="21"/>
  <c r="O757" i="21"/>
  <c r="N757" i="21"/>
  <c r="W756" i="21"/>
  <c r="V756" i="21"/>
  <c r="U756" i="21"/>
  <c r="T756" i="21"/>
  <c r="S756" i="21"/>
  <c r="R756" i="21"/>
  <c r="Q756" i="21"/>
  <c r="P756" i="21"/>
  <c r="O756" i="21"/>
  <c r="N756" i="21"/>
  <c r="W755" i="21"/>
  <c r="V755" i="21"/>
  <c r="U755" i="21"/>
  <c r="T755" i="21"/>
  <c r="S755" i="21"/>
  <c r="R755" i="21"/>
  <c r="Q755" i="21"/>
  <c r="P755" i="21"/>
  <c r="O755" i="21"/>
  <c r="N755" i="21"/>
  <c r="W754" i="21"/>
  <c r="V754" i="21"/>
  <c r="U754" i="21"/>
  <c r="T754" i="21"/>
  <c r="S754" i="21"/>
  <c r="R754" i="21"/>
  <c r="Q754" i="21"/>
  <c r="P754" i="21"/>
  <c r="O754" i="21"/>
  <c r="N754" i="21"/>
  <c r="W753" i="21"/>
  <c r="V753" i="21"/>
  <c r="U753" i="21"/>
  <c r="T753" i="21"/>
  <c r="S753" i="21"/>
  <c r="R753" i="21"/>
  <c r="Q753" i="21"/>
  <c r="P753" i="21"/>
  <c r="O753" i="21"/>
  <c r="N753" i="21"/>
  <c r="W752" i="21"/>
  <c r="V752" i="21"/>
  <c r="U752" i="21"/>
  <c r="T752" i="21"/>
  <c r="S752" i="21"/>
  <c r="R752" i="21"/>
  <c r="Q752" i="21"/>
  <c r="P752" i="21"/>
  <c r="O752" i="21"/>
  <c r="N752" i="21"/>
  <c r="W751" i="21"/>
  <c r="V751" i="21"/>
  <c r="U751" i="21"/>
  <c r="T751" i="21"/>
  <c r="S751" i="21"/>
  <c r="R751" i="21"/>
  <c r="Q751" i="21"/>
  <c r="P751" i="21"/>
  <c r="O751" i="21"/>
  <c r="N751" i="21"/>
  <c r="W750" i="21"/>
  <c r="V750" i="21"/>
  <c r="U750" i="21"/>
  <c r="T750" i="21"/>
  <c r="S750" i="21"/>
  <c r="R750" i="21"/>
  <c r="Q750" i="21"/>
  <c r="P750" i="21"/>
  <c r="O750" i="21"/>
  <c r="N750" i="21"/>
  <c r="N748" i="21"/>
  <c r="W745" i="21"/>
  <c r="V745" i="21"/>
  <c r="U745" i="21"/>
  <c r="T745" i="21"/>
  <c r="S745" i="21"/>
  <c r="R745" i="21"/>
  <c r="Q745" i="21"/>
  <c r="P745" i="21"/>
  <c r="O745" i="21"/>
  <c r="N745" i="21"/>
  <c r="W744" i="21"/>
  <c r="V744" i="21"/>
  <c r="U744" i="21"/>
  <c r="T744" i="21"/>
  <c r="S744" i="21"/>
  <c r="R744" i="21"/>
  <c r="Q744" i="21"/>
  <c r="P744" i="21"/>
  <c r="O744" i="21"/>
  <c r="N744" i="21"/>
  <c r="W743" i="21"/>
  <c r="V743" i="21"/>
  <c r="U743" i="21"/>
  <c r="T743" i="21"/>
  <c r="S743" i="21"/>
  <c r="R743" i="21"/>
  <c r="Q743" i="21"/>
  <c r="P743" i="21"/>
  <c r="O743" i="21"/>
  <c r="N743" i="21"/>
  <c r="W742" i="21"/>
  <c r="V742" i="21"/>
  <c r="U742" i="21"/>
  <c r="T742" i="21"/>
  <c r="S742" i="21"/>
  <c r="R742" i="21"/>
  <c r="Q742" i="21"/>
  <c r="P742" i="21"/>
  <c r="O742" i="21"/>
  <c r="N742" i="21"/>
  <c r="W741" i="21"/>
  <c r="V741" i="21"/>
  <c r="U741" i="21"/>
  <c r="T741" i="21"/>
  <c r="S741" i="21"/>
  <c r="R741" i="21"/>
  <c r="Q741" i="21"/>
  <c r="P741" i="21"/>
  <c r="O741" i="21"/>
  <c r="N741" i="21"/>
  <c r="W740" i="21"/>
  <c r="V740" i="21"/>
  <c r="U740" i="21"/>
  <c r="T740" i="21"/>
  <c r="S740" i="21"/>
  <c r="R740" i="21"/>
  <c r="Q740" i="21"/>
  <c r="P740" i="21"/>
  <c r="O740" i="21"/>
  <c r="N740" i="21"/>
  <c r="W739" i="21"/>
  <c r="V739" i="21"/>
  <c r="U739" i="21"/>
  <c r="T739" i="21"/>
  <c r="S739" i="21"/>
  <c r="R739" i="21"/>
  <c r="Q739" i="21"/>
  <c r="P739" i="21"/>
  <c r="O739" i="21"/>
  <c r="N739" i="21"/>
  <c r="W738" i="21"/>
  <c r="V738" i="21"/>
  <c r="U738" i="21"/>
  <c r="T738" i="21"/>
  <c r="S738" i="21"/>
  <c r="R738" i="21"/>
  <c r="Q738" i="21"/>
  <c r="P738" i="21"/>
  <c r="O738" i="21"/>
  <c r="N738" i="21"/>
  <c r="W737" i="21"/>
  <c r="V737" i="21"/>
  <c r="U737" i="21"/>
  <c r="T737" i="21"/>
  <c r="S737" i="21"/>
  <c r="R737" i="21"/>
  <c r="Q737" i="21"/>
  <c r="P737" i="21"/>
  <c r="O737" i="21"/>
  <c r="N737" i="21"/>
  <c r="N735" i="21"/>
  <c r="W732" i="21"/>
  <c r="V732" i="21"/>
  <c r="U732" i="21"/>
  <c r="T732" i="21"/>
  <c r="S732" i="21"/>
  <c r="R732" i="21"/>
  <c r="Q732" i="21"/>
  <c r="P732" i="21"/>
  <c r="O732" i="21"/>
  <c r="N732" i="21"/>
  <c r="W731" i="21"/>
  <c r="V731" i="21"/>
  <c r="U731" i="21"/>
  <c r="T731" i="21"/>
  <c r="S731" i="21"/>
  <c r="R731" i="21"/>
  <c r="Q731" i="21"/>
  <c r="P731" i="21"/>
  <c r="O731" i="21"/>
  <c r="N731" i="21"/>
  <c r="W730" i="21"/>
  <c r="V730" i="21"/>
  <c r="U730" i="21"/>
  <c r="T730" i="21"/>
  <c r="S730" i="21"/>
  <c r="R730" i="21"/>
  <c r="Q730" i="21"/>
  <c r="P730" i="21"/>
  <c r="O730" i="21"/>
  <c r="N730" i="21"/>
  <c r="W729" i="21"/>
  <c r="V729" i="21"/>
  <c r="U729" i="21"/>
  <c r="T729" i="21"/>
  <c r="S729" i="21"/>
  <c r="R729" i="21"/>
  <c r="Q729" i="21"/>
  <c r="P729" i="21"/>
  <c r="O729" i="21"/>
  <c r="N729" i="21"/>
  <c r="W728" i="21"/>
  <c r="V728" i="21"/>
  <c r="U728" i="21"/>
  <c r="T728" i="21"/>
  <c r="S728" i="21"/>
  <c r="R728" i="21"/>
  <c r="Q728" i="21"/>
  <c r="P728" i="21"/>
  <c r="O728" i="21"/>
  <c r="N728" i="21"/>
  <c r="W727" i="21"/>
  <c r="V727" i="21"/>
  <c r="U727" i="21"/>
  <c r="T727" i="21"/>
  <c r="S727" i="21"/>
  <c r="R727" i="21"/>
  <c r="Q727" i="21"/>
  <c r="P727" i="21"/>
  <c r="O727" i="21"/>
  <c r="N727" i="21"/>
  <c r="W726" i="21"/>
  <c r="V726" i="21"/>
  <c r="U726" i="21"/>
  <c r="T726" i="21"/>
  <c r="S726" i="21"/>
  <c r="R726" i="21"/>
  <c r="Q726" i="21"/>
  <c r="P726" i="21"/>
  <c r="O726" i="21"/>
  <c r="N726" i="21"/>
  <c r="W725" i="21"/>
  <c r="V725" i="21"/>
  <c r="U725" i="21"/>
  <c r="T725" i="21"/>
  <c r="S725" i="21"/>
  <c r="R725" i="21"/>
  <c r="Q725" i="21"/>
  <c r="P725" i="21"/>
  <c r="O725" i="21"/>
  <c r="N725" i="21"/>
  <c r="W724" i="21"/>
  <c r="V724" i="21"/>
  <c r="U724" i="21"/>
  <c r="T724" i="21"/>
  <c r="S724" i="21"/>
  <c r="R724" i="21"/>
  <c r="Q724" i="21"/>
  <c r="P724" i="21"/>
  <c r="O724" i="21"/>
  <c r="N724" i="21"/>
  <c r="N722" i="21"/>
  <c r="W717" i="21"/>
  <c r="V717" i="21"/>
  <c r="U717" i="21"/>
  <c r="T717" i="21"/>
  <c r="S717" i="21"/>
  <c r="R717" i="21"/>
  <c r="Q717" i="21"/>
  <c r="P717" i="21"/>
  <c r="O717" i="21"/>
  <c r="N717" i="21"/>
  <c r="W716" i="21"/>
  <c r="V716" i="21"/>
  <c r="U716" i="21"/>
  <c r="T716" i="21"/>
  <c r="S716" i="21"/>
  <c r="R716" i="21"/>
  <c r="Q716" i="21"/>
  <c r="P716" i="21"/>
  <c r="O716" i="21"/>
  <c r="N716" i="21"/>
  <c r="W715" i="21"/>
  <c r="V715" i="21"/>
  <c r="U715" i="21"/>
  <c r="T715" i="21"/>
  <c r="S715" i="21"/>
  <c r="R715" i="21"/>
  <c r="Q715" i="21"/>
  <c r="P715" i="21"/>
  <c r="O715" i="21"/>
  <c r="N715" i="21"/>
  <c r="W714" i="21"/>
  <c r="V714" i="21"/>
  <c r="U714" i="21"/>
  <c r="T714" i="21"/>
  <c r="S714" i="21"/>
  <c r="R714" i="21"/>
  <c r="Q714" i="21"/>
  <c r="P714" i="21"/>
  <c r="O714" i="21"/>
  <c r="N714" i="21"/>
  <c r="W713" i="21"/>
  <c r="V713" i="21"/>
  <c r="U713" i="21"/>
  <c r="T713" i="21"/>
  <c r="S713" i="21"/>
  <c r="R713" i="21"/>
  <c r="Q713" i="21"/>
  <c r="P713" i="21"/>
  <c r="O713" i="21"/>
  <c r="N713" i="21"/>
  <c r="W712" i="21"/>
  <c r="V712" i="21"/>
  <c r="U712" i="21"/>
  <c r="T712" i="21"/>
  <c r="S712" i="21"/>
  <c r="R712" i="21"/>
  <c r="Q712" i="21"/>
  <c r="P712" i="21"/>
  <c r="O712" i="21"/>
  <c r="N712" i="21"/>
  <c r="W711" i="21"/>
  <c r="V711" i="21"/>
  <c r="U711" i="21"/>
  <c r="T711" i="21"/>
  <c r="S711" i="21"/>
  <c r="R711" i="21"/>
  <c r="Q711" i="21"/>
  <c r="P711" i="21"/>
  <c r="O711" i="21"/>
  <c r="N711" i="21"/>
  <c r="W710" i="21"/>
  <c r="V710" i="21"/>
  <c r="U710" i="21"/>
  <c r="T710" i="21"/>
  <c r="S710" i="21"/>
  <c r="R710" i="21"/>
  <c r="Q710" i="21"/>
  <c r="P710" i="21"/>
  <c r="O710" i="21"/>
  <c r="N710" i="21"/>
  <c r="W709" i="21"/>
  <c r="V709" i="21"/>
  <c r="U709" i="21"/>
  <c r="T709" i="21"/>
  <c r="S709" i="21"/>
  <c r="R709" i="21"/>
  <c r="Q709" i="21"/>
  <c r="P709" i="21"/>
  <c r="O709" i="21"/>
  <c r="N709" i="21"/>
  <c r="N707" i="21"/>
  <c r="W704" i="21"/>
  <c r="V704" i="21"/>
  <c r="U704" i="21"/>
  <c r="T704" i="21"/>
  <c r="S704" i="21"/>
  <c r="R704" i="21"/>
  <c r="Q704" i="21"/>
  <c r="P704" i="21"/>
  <c r="O704" i="21"/>
  <c r="N704" i="21"/>
  <c r="W703" i="21"/>
  <c r="V703" i="21"/>
  <c r="U703" i="21"/>
  <c r="T703" i="21"/>
  <c r="S703" i="21"/>
  <c r="R703" i="21"/>
  <c r="Q703" i="21"/>
  <c r="P703" i="21"/>
  <c r="O703" i="21"/>
  <c r="N703" i="21"/>
  <c r="W702" i="21"/>
  <c r="V702" i="21"/>
  <c r="U702" i="21"/>
  <c r="T702" i="21"/>
  <c r="S702" i="21"/>
  <c r="R702" i="21"/>
  <c r="Q702" i="21"/>
  <c r="P702" i="21"/>
  <c r="O702" i="21"/>
  <c r="N702" i="21"/>
  <c r="W701" i="21"/>
  <c r="V701" i="21"/>
  <c r="U701" i="21"/>
  <c r="T701" i="21"/>
  <c r="S701" i="21"/>
  <c r="R701" i="21"/>
  <c r="Q701" i="21"/>
  <c r="P701" i="21"/>
  <c r="O701" i="21"/>
  <c r="N701" i="21"/>
  <c r="W700" i="21"/>
  <c r="V700" i="21"/>
  <c r="U700" i="21"/>
  <c r="T700" i="21"/>
  <c r="S700" i="21"/>
  <c r="R700" i="21"/>
  <c r="Q700" i="21"/>
  <c r="P700" i="21"/>
  <c r="O700" i="21"/>
  <c r="N700" i="21"/>
  <c r="W699" i="21"/>
  <c r="V699" i="21"/>
  <c r="U699" i="21"/>
  <c r="T699" i="21"/>
  <c r="S699" i="21"/>
  <c r="R699" i="21"/>
  <c r="Q699" i="21"/>
  <c r="P699" i="21"/>
  <c r="O699" i="21"/>
  <c r="N699" i="21"/>
  <c r="W698" i="21"/>
  <c r="V698" i="21"/>
  <c r="U698" i="21"/>
  <c r="T698" i="21"/>
  <c r="S698" i="21"/>
  <c r="R698" i="21"/>
  <c r="Q698" i="21"/>
  <c r="P698" i="21"/>
  <c r="O698" i="21"/>
  <c r="N698" i="21"/>
  <c r="W697" i="21"/>
  <c r="V697" i="21"/>
  <c r="U697" i="21"/>
  <c r="T697" i="21"/>
  <c r="S697" i="21"/>
  <c r="R697" i="21"/>
  <c r="Q697" i="21"/>
  <c r="P697" i="21"/>
  <c r="O697" i="21"/>
  <c r="N697" i="21"/>
  <c r="W696" i="21"/>
  <c r="V696" i="21"/>
  <c r="U696" i="21"/>
  <c r="T696" i="21"/>
  <c r="S696" i="21"/>
  <c r="R696" i="21"/>
  <c r="Q696" i="21"/>
  <c r="P696" i="21"/>
  <c r="O696" i="21"/>
  <c r="N696" i="21"/>
  <c r="N694" i="21"/>
  <c r="W691" i="21"/>
  <c r="V691" i="21"/>
  <c r="U691" i="21"/>
  <c r="T691" i="21"/>
  <c r="S691" i="21"/>
  <c r="R691" i="21"/>
  <c r="Q691" i="21"/>
  <c r="P691" i="21"/>
  <c r="O691" i="21"/>
  <c r="N691" i="21"/>
  <c r="W690" i="21"/>
  <c r="V690" i="21"/>
  <c r="U690" i="21"/>
  <c r="T690" i="21"/>
  <c r="S690" i="21"/>
  <c r="R690" i="21"/>
  <c r="Q690" i="21"/>
  <c r="P690" i="21"/>
  <c r="O690" i="21"/>
  <c r="N690" i="21"/>
  <c r="W689" i="21"/>
  <c r="V689" i="21"/>
  <c r="U689" i="21"/>
  <c r="T689" i="21"/>
  <c r="S689" i="21"/>
  <c r="R689" i="21"/>
  <c r="Q689" i="21"/>
  <c r="P689" i="21"/>
  <c r="O689" i="21"/>
  <c r="N689" i="21"/>
  <c r="W688" i="21"/>
  <c r="V688" i="21"/>
  <c r="U688" i="21"/>
  <c r="T688" i="21"/>
  <c r="S688" i="21"/>
  <c r="R688" i="21"/>
  <c r="Q688" i="21"/>
  <c r="P688" i="21"/>
  <c r="O688" i="21"/>
  <c r="N688" i="21"/>
  <c r="W687" i="21"/>
  <c r="V687" i="21"/>
  <c r="U687" i="21"/>
  <c r="T687" i="21"/>
  <c r="S687" i="21"/>
  <c r="R687" i="21"/>
  <c r="Q687" i="21"/>
  <c r="P687" i="21"/>
  <c r="O687" i="21"/>
  <c r="N687" i="21"/>
  <c r="W686" i="21"/>
  <c r="V686" i="21"/>
  <c r="U686" i="21"/>
  <c r="T686" i="21"/>
  <c r="S686" i="21"/>
  <c r="R686" i="21"/>
  <c r="Q686" i="21"/>
  <c r="P686" i="21"/>
  <c r="O686" i="21"/>
  <c r="N686" i="21"/>
  <c r="W685" i="21"/>
  <c r="V685" i="21"/>
  <c r="U685" i="21"/>
  <c r="T685" i="21"/>
  <c r="S685" i="21"/>
  <c r="R685" i="21"/>
  <c r="Q685" i="21"/>
  <c r="P685" i="21"/>
  <c r="O685" i="21"/>
  <c r="N685" i="21"/>
  <c r="W684" i="21"/>
  <c r="V684" i="21"/>
  <c r="U684" i="21"/>
  <c r="T684" i="21"/>
  <c r="S684" i="21"/>
  <c r="R684" i="21"/>
  <c r="Q684" i="21"/>
  <c r="P684" i="21"/>
  <c r="O684" i="21"/>
  <c r="N684" i="21"/>
  <c r="W683" i="21"/>
  <c r="V683" i="21"/>
  <c r="U683" i="21"/>
  <c r="T683" i="21"/>
  <c r="S683" i="21"/>
  <c r="R683" i="21"/>
  <c r="Q683" i="21"/>
  <c r="P683" i="21"/>
  <c r="O683" i="21"/>
  <c r="N683" i="21"/>
  <c r="N681" i="21"/>
  <c r="W678" i="21"/>
  <c r="V678" i="21"/>
  <c r="U678" i="21"/>
  <c r="T678" i="21"/>
  <c r="S678" i="21"/>
  <c r="R678" i="21"/>
  <c r="Q678" i="21"/>
  <c r="P678" i="21"/>
  <c r="O678" i="21"/>
  <c r="N678" i="21"/>
  <c r="W677" i="21"/>
  <c r="V677" i="21"/>
  <c r="U677" i="21"/>
  <c r="T677" i="21"/>
  <c r="S677" i="21"/>
  <c r="R677" i="21"/>
  <c r="Q677" i="21"/>
  <c r="P677" i="21"/>
  <c r="O677" i="21"/>
  <c r="N677" i="21"/>
  <c r="W676" i="21"/>
  <c r="V676" i="21"/>
  <c r="U676" i="21"/>
  <c r="T676" i="21"/>
  <c r="S676" i="21"/>
  <c r="R676" i="21"/>
  <c r="Q676" i="21"/>
  <c r="P676" i="21"/>
  <c r="O676" i="21"/>
  <c r="N676" i="21"/>
  <c r="W675" i="21"/>
  <c r="V675" i="21"/>
  <c r="U675" i="21"/>
  <c r="T675" i="21"/>
  <c r="S675" i="21"/>
  <c r="R675" i="21"/>
  <c r="Q675" i="21"/>
  <c r="P675" i="21"/>
  <c r="O675" i="21"/>
  <c r="N675" i="21"/>
  <c r="W674" i="21"/>
  <c r="V674" i="21"/>
  <c r="U674" i="21"/>
  <c r="T674" i="21"/>
  <c r="S674" i="21"/>
  <c r="R674" i="21"/>
  <c r="Q674" i="21"/>
  <c r="P674" i="21"/>
  <c r="O674" i="21"/>
  <c r="N674" i="21"/>
  <c r="W673" i="21"/>
  <c r="V673" i="21"/>
  <c r="U673" i="21"/>
  <c r="T673" i="21"/>
  <c r="S673" i="21"/>
  <c r="R673" i="21"/>
  <c r="Q673" i="21"/>
  <c r="P673" i="21"/>
  <c r="O673" i="21"/>
  <c r="N673" i="21"/>
  <c r="W672" i="21"/>
  <c r="V672" i="21"/>
  <c r="U672" i="21"/>
  <c r="T672" i="21"/>
  <c r="S672" i="21"/>
  <c r="R672" i="21"/>
  <c r="Q672" i="21"/>
  <c r="P672" i="21"/>
  <c r="O672" i="21"/>
  <c r="N672" i="21"/>
  <c r="W671" i="21"/>
  <c r="V671" i="21"/>
  <c r="U671" i="21"/>
  <c r="T671" i="21"/>
  <c r="S671" i="21"/>
  <c r="R671" i="21"/>
  <c r="Q671" i="21"/>
  <c r="P671" i="21"/>
  <c r="O671" i="21"/>
  <c r="N671" i="21"/>
  <c r="W670" i="21"/>
  <c r="V670" i="21"/>
  <c r="U670" i="21"/>
  <c r="T670" i="21"/>
  <c r="S670" i="21"/>
  <c r="R670" i="21"/>
  <c r="Q670" i="21"/>
  <c r="P670" i="21"/>
  <c r="O670" i="21"/>
  <c r="N670" i="21"/>
  <c r="N668" i="21"/>
  <c r="W665" i="21"/>
  <c r="V665" i="21"/>
  <c r="U665" i="21"/>
  <c r="T665" i="21"/>
  <c r="S665" i="21"/>
  <c r="R665" i="21"/>
  <c r="Q665" i="21"/>
  <c r="P665" i="21"/>
  <c r="O665" i="21"/>
  <c r="N665" i="21"/>
  <c r="W664" i="21"/>
  <c r="V664" i="21"/>
  <c r="U664" i="21"/>
  <c r="T664" i="21"/>
  <c r="S664" i="21"/>
  <c r="R664" i="21"/>
  <c r="Q664" i="21"/>
  <c r="P664" i="21"/>
  <c r="O664" i="21"/>
  <c r="N664" i="21"/>
  <c r="W663" i="21"/>
  <c r="V663" i="21"/>
  <c r="U663" i="21"/>
  <c r="T663" i="21"/>
  <c r="S663" i="21"/>
  <c r="R663" i="21"/>
  <c r="Q663" i="21"/>
  <c r="P663" i="21"/>
  <c r="O663" i="21"/>
  <c r="N663" i="21"/>
  <c r="W662" i="21"/>
  <c r="V662" i="21"/>
  <c r="U662" i="21"/>
  <c r="T662" i="21"/>
  <c r="S662" i="21"/>
  <c r="R662" i="21"/>
  <c r="Q662" i="21"/>
  <c r="P662" i="21"/>
  <c r="O662" i="21"/>
  <c r="N662" i="21"/>
  <c r="W661" i="21"/>
  <c r="V661" i="21"/>
  <c r="U661" i="21"/>
  <c r="T661" i="21"/>
  <c r="S661" i="21"/>
  <c r="R661" i="21"/>
  <c r="Q661" i="21"/>
  <c r="P661" i="21"/>
  <c r="O661" i="21"/>
  <c r="N661" i="21"/>
  <c r="W660" i="21"/>
  <c r="V660" i="21"/>
  <c r="U660" i="21"/>
  <c r="T660" i="21"/>
  <c r="S660" i="21"/>
  <c r="R660" i="21"/>
  <c r="Q660" i="21"/>
  <c r="P660" i="21"/>
  <c r="O660" i="21"/>
  <c r="N660" i="21"/>
  <c r="W659" i="21"/>
  <c r="V659" i="21"/>
  <c r="U659" i="21"/>
  <c r="T659" i="21"/>
  <c r="S659" i="21"/>
  <c r="R659" i="21"/>
  <c r="Q659" i="21"/>
  <c r="P659" i="21"/>
  <c r="O659" i="21"/>
  <c r="N659" i="21"/>
  <c r="W658" i="21"/>
  <c r="V658" i="21"/>
  <c r="U658" i="21"/>
  <c r="T658" i="21"/>
  <c r="S658" i="21"/>
  <c r="R658" i="21"/>
  <c r="Q658" i="21"/>
  <c r="P658" i="21"/>
  <c r="O658" i="21"/>
  <c r="N658" i="21"/>
  <c r="W657" i="21"/>
  <c r="V657" i="21"/>
  <c r="U657" i="21"/>
  <c r="T657" i="21"/>
  <c r="S657" i="21"/>
  <c r="R657" i="21"/>
  <c r="Q657" i="21"/>
  <c r="P657" i="21"/>
  <c r="O657" i="21"/>
  <c r="N657" i="21"/>
  <c r="N655" i="21"/>
  <c r="W652" i="21"/>
  <c r="V652" i="21"/>
  <c r="U652" i="21"/>
  <c r="T652" i="21"/>
  <c r="S652" i="21"/>
  <c r="R652" i="21"/>
  <c r="Q652" i="21"/>
  <c r="P652" i="21"/>
  <c r="O652" i="21"/>
  <c r="N652" i="21"/>
  <c r="W651" i="21"/>
  <c r="V651" i="21"/>
  <c r="U651" i="21"/>
  <c r="T651" i="21"/>
  <c r="S651" i="21"/>
  <c r="R651" i="21"/>
  <c r="Q651" i="21"/>
  <c r="P651" i="21"/>
  <c r="O651" i="21"/>
  <c r="N651" i="21"/>
  <c r="W650" i="21"/>
  <c r="V650" i="21"/>
  <c r="U650" i="21"/>
  <c r="T650" i="21"/>
  <c r="S650" i="21"/>
  <c r="R650" i="21"/>
  <c r="Q650" i="21"/>
  <c r="P650" i="21"/>
  <c r="O650" i="21"/>
  <c r="N650" i="21"/>
  <c r="W649" i="21"/>
  <c r="V649" i="21"/>
  <c r="U649" i="21"/>
  <c r="T649" i="21"/>
  <c r="S649" i="21"/>
  <c r="R649" i="21"/>
  <c r="Q649" i="21"/>
  <c r="P649" i="21"/>
  <c r="O649" i="21"/>
  <c r="N649" i="21"/>
  <c r="W648" i="21"/>
  <c r="V648" i="21"/>
  <c r="U648" i="21"/>
  <c r="T648" i="21"/>
  <c r="S648" i="21"/>
  <c r="R648" i="21"/>
  <c r="Q648" i="21"/>
  <c r="P648" i="21"/>
  <c r="O648" i="21"/>
  <c r="N648" i="21"/>
  <c r="W647" i="21"/>
  <c r="V647" i="21"/>
  <c r="U647" i="21"/>
  <c r="T647" i="21"/>
  <c r="S647" i="21"/>
  <c r="R647" i="21"/>
  <c r="Q647" i="21"/>
  <c r="P647" i="21"/>
  <c r="O647" i="21"/>
  <c r="N647" i="21"/>
  <c r="W646" i="21"/>
  <c r="V646" i="21"/>
  <c r="U646" i="21"/>
  <c r="T646" i="21"/>
  <c r="S646" i="21"/>
  <c r="R646" i="21"/>
  <c r="Q646" i="21"/>
  <c r="P646" i="21"/>
  <c r="O646" i="21"/>
  <c r="N646" i="21"/>
  <c r="W645" i="21"/>
  <c r="V645" i="21"/>
  <c r="U645" i="21"/>
  <c r="T645" i="21"/>
  <c r="S645" i="21"/>
  <c r="R645" i="21"/>
  <c r="Q645" i="21"/>
  <c r="P645" i="21"/>
  <c r="O645" i="21"/>
  <c r="N645" i="21"/>
  <c r="W644" i="21"/>
  <c r="V644" i="21"/>
  <c r="U644" i="21"/>
  <c r="T644" i="21"/>
  <c r="S644" i="21"/>
  <c r="R644" i="21"/>
  <c r="Q644" i="21"/>
  <c r="P644" i="21"/>
  <c r="O644" i="21"/>
  <c r="N644" i="21"/>
  <c r="N642" i="21"/>
  <c r="W637" i="21"/>
  <c r="V637" i="21"/>
  <c r="U637" i="21"/>
  <c r="T637" i="21"/>
  <c r="S637" i="21"/>
  <c r="R637" i="21"/>
  <c r="Q637" i="21"/>
  <c r="P637" i="21"/>
  <c r="O637" i="21"/>
  <c r="N637" i="21"/>
  <c r="W636" i="21"/>
  <c r="V636" i="21"/>
  <c r="U636" i="21"/>
  <c r="T636" i="21"/>
  <c r="S636" i="21"/>
  <c r="R636" i="21"/>
  <c r="Q636" i="21"/>
  <c r="P636" i="21"/>
  <c r="O636" i="21"/>
  <c r="N636" i="21"/>
  <c r="W635" i="21"/>
  <c r="V635" i="21"/>
  <c r="U635" i="21"/>
  <c r="T635" i="21"/>
  <c r="S635" i="21"/>
  <c r="R635" i="21"/>
  <c r="Q635" i="21"/>
  <c r="P635" i="21"/>
  <c r="O635" i="21"/>
  <c r="N635" i="21"/>
  <c r="W634" i="21"/>
  <c r="V634" i="21"/>
  <c r="U634" i="21"/>
  <c r="T634" i="21"/>
  <c r="S634" i="21"/>
  <c r="R634" i="21"/>
  <c r="Q634" i="21"/>
  <c r="P634" i="21"/>
  <c r="O634" i="21"/>
  <c r="N634" i="21"/>
  <c r="W633" i="21"/>
  <c r="V633" i="21"/>
  <c r="U633" i="21"/>
  <c r="T633" i="21"/>
  <c r="S633" i="21"/>
  <c r="R633" i="21"/>
  <c r="Q633" i="21"/>
  <c r="P633" i="21"/>
  <c r="O633" i="21"/>
  <c r="N633" i="21"/>
  <c r="W632" i="21"/>
  <c r="V632" i="21"/>
  <c r="U632" i="21"/>
  <c r="T632" i="21"/>
  <c r="S632" i="21"/>
  <c r="R632" i="21"/>
  <c r="Q632" i="21"/>
  <c r="P632" i="21"/>
  <c r="O632" i="21"/>
  <c r="N632" i="21"/>
  <c r="W631" i="21"/>
  <c r="V631" i="21"/>
  <c r="U631" i="21"/>
  <c r="T631" i="21"/>
  <c r="S631" i="21"/>
  <c r="R631" i="21"/>
  <c r="Q631" i="21"/>
  <c r="P631" i="21"/>
  <c r="O631" i="21"/>
  <c r="N631" i="21"/>
  <c r="W630" i="21"/>
  <c r="V630" i="21"/>
  <c r="U630" i="21"/>
  <c r="T630" i="21"/>
  <c r="S630" i="21"/>
  <c r="R630" i="21"/>
  <c r="Q630" i="21"/>
  <c r="P630" i="21"/>
  <c r="O630" i="21"/>
  <c r="N630" i="21"/>
  <c r="W629" i="21"/>
  <c r="V629" i="21"/>
  <c r="U629" i="21"/>
  <c r="T629" i="21"/>
  <c r="S629" i="21"/>
  <c r="R629" i="21"/>
  <c r="Q629" i="21"/>
  <c r="P629" i="21"/>
  <c r="O629" i="21"/>
  <c r="N629" i="21"/>
  <c r="N627" i="21"/>
  <c r="W624" i="21"/>
  <c r="V624" i="21"/>
  <c r="U624" i="21"/>
  <c r="T624" i="21"/>
  <c r="S624" i="21"/>
  <c r="R624" i="21"/>
  <c r="Q624" i="21"/>
  <c r="P624" i="21"/>
  <c r="O624" i="21"/>
  <c r="N624" i="21"/>
  <c r="W623" i="21"/>
  <c r="V623" i="21"/>
  <c r="U623" i="21"/>
  <c r="T623" i="21"/>
  <c r="S623" i="21"/>
  <c r="R623" i="21"/>
  <c r="Q623" i="21"/>
  <c r="P623" i="21"/>
  <c r="O623" i="21"/>
  <c r="N623" i="21"/>
  <c r="W622" i="21"/>
  <c r="V622" i="21"/>
  <c r="U622" i="21"/>
  <c r="T622" i="21"/>
  <c r="S622" i="21"/>
  <c r="R622" i="21"/>
  <c r="Q622" i="21"/>
  <c r="P622" i="21"/>
  <c r="O622" i="21"/>
  <c r="N622" i="21"/>
  <c r="W621" i="21"/>
  <c r="V621" i="21"/>
  <c r="U621" i="21"/>
  <c r="T621" i="21"/>
  <c r="S621" i="21"/>
  <c r="R621" i="21"/>
  <c r="Q621" i="21"/>
  <c r="P621" i="21"/>
  <c r="O621" i="21"/>
  <c r="N621" i="21"/>
  <c r="W620" i="21"/>
  <c r="V620" i="21"/>
  <c r="U620" i="21"/>
  <c r="T620" i="21"/>
  <c r="S620" i="21"/>
  <c r="R620" i="21"/>
  <c r="Q620" i="21"/>
  <c r="P620" i="21"/>
  <c r="O620" i="21"/>
  <c r="N620" i="21"/>
  <c r="W619" i="21"/>
  <c r="V619" i="21"/>
  <c r="U619" i="21"/>
  <c r="T619" i="21"/>
  <c r="S619" i="21"/>
  <c r="R619" i="21"/>
  <c r="Q619" i="21"/>
  <c r="P619" i="21"/>
  <c r="O619" i="21"/>
  <c r="N619" i="21"/>
  <c r="W618" i="21"/>
  <c r="V618" i="21"/>
  <c r="U618" i="21"/>
  <c r="T618" i="21"/>
  <c r="S618" i="21"/>
  <c r="R618" i="21"/>
  <c r="Q618" i="21"/>
  <c r="P618" i="21"/>
  <c r="O618" i="21"/>
  <c r="N618" i="21"/>
  <c r="W617" i="21"/>
  <c r="V617" i="21"/>
  <c r="U617" i="21"/>
  <c r="T617" i="21"/>
  <c r="S617" i="21"/>
  <c r="R617" i="21"/>
  <c r="Q617" i="21"/>
  <c r="P617" i="21"/>
  <c r="O617" i="21"/>
  <c r="N617" i="21"/>
  <c r="W616" i="21"/>
  <c r="V616" i="21"/>
  <c r="U616" i="21"/>
  <c r="T616" i="21"/>
  <c r="S616" i="21"/>
  <c r="R616" i="21"/>
  <c r="Q616" i="21"/>
  <c r="P616" i="21"/>
  <c r="O616" i="21"/>
  <c r="N616" i="21"/>
  <c r="N614" i="21"/>
  <c r="W611" i="21"/>
  <c r="V611" i="21"/>
  <c r="U611" i="21"/>
  <c r="T611" i="21"/>
  <c r="S611" i="21"/>
  <c r="R611" i="21"/>
  <c r="Q611" i="21"/>
  <c r="P611" i="21"/>
  <c r="O611" i="21"/>
  <c r="N611" i="21"/>
  <c r="W610" i="21"/>
  <c r="V610" i="21"/>
  <c r="U610" i="21"/>
  <c r="T610" i="21"/>
  <c r="S610" i="21"/>
  <c r="R610" i="21"/>
  <c r="Q610" i="21"/>
  <c r="P610" i="21"/>
  <c r="O610" i="21"/>
  <c r="N610" i="21"/>
  <c r="W609" i="21"/>
  <c r="V609" i="21"/>
  <c r="U609" i="21"/>
  <c r="T609" i="21"/>
  <c r="S609" i="21"/>
  <c r="R609" i="21"/>
  <c r="Q609" i="21"/>
  <c r="P609" i="21"/>
  <c r="O609" i="21"/>
  <c r="N609" i="21"/>
  <c r="W608" i="21"/>
  <c r="V608" i="21"/>
  <c r="U608" i="21"/>
  <c r="T608" i="21"/>
  <c r="S608" i="21"/>
  <c r="R608" i="21"/>
  <c r="Q608" i="21"/>
  <c r="P608" i="21"/>
  <c r="O608" i="21"/>
  <c r="N608" i="21"/>
  <c r="W607" i="21"/>
  <c r="V607" i="21"/>
  <c r="U607" i="21"/>
  <c r="T607" i="21"/>
  <c r="S607" i="21"/>
  <c r="R607" i="21"/>
  <c r="Q607" i="21"/>
  <c r="P607" i="21"/>
  <c r="O607" i="21"/>
  <c r="N607" i="21"/>
  <c r="W606" i="21"/>
  <c r="V606" i="21"/>
  <c r="U606" i="21"/>
  <c r="T606" i="21"/>
  <c r="S606" i="21"/>
  <c r="R606" i="21"/>
  <c r="Q606" i="21"/>
  <c r="P606" i="21"/>
  <c r="O606" i="21"/>
  <c r="N606" i="21"/>
  <c r="W605" i="21"/>
  <c r="V605" i="21"/>
  <c r="U605" i="21"/>
  <c r="T605" i="21"/>
  <c r="S605" i="21"/>
  <c r="R605" i="21"/>
  <c r="Q605" i="21"/>
  <c r="P605" i="21"/>
  <c r="O605" i="21"/>
  <c r="N605" i="21"/>
  <c r="W604" i="21"/>
  <c r="V604" i="21"/>
  <c r="U604" i="21"/>
  <c r="T604" i="21"/>
  <c r="S604" i="21"/>
  <c r="R604" i="21"/>
  <c r="Q604" i="21"/>
  <c r="P604" i="21"/>
  <c r="O604" i="21"/>
  <c r="N604" i="21"/>
  <c r="W603" i="21"/>
  <c r="V603" i="21"/>
  <c r="U603" i="21"/>
  <c r="T603" i="21"/>
  <c r="S603" i="21"/>
  <c r="R603" i="21"/>
  <c r="Q603" i="21"/>
  <c r="P603" i="21"/>
  <c r="O603" i="21"/>
  <c r="N603" i="21"/>
  <c r="N601" i="21"/>
  <c r="W598" i="21"/>
  <c r="V598" i="21"/>
  <c r="U598" i="21"/>
  <c r="T598" i="21"/>
  <c r="S598" i="21"/>
  <c r="R598" i="21"/>
  <c r="Q598" i="21"/>
  <c r="P598" i="21"/>
  <c r="O598" i="21"/>
  <c r="N598" i="21"/>
  <c r="W597" i="21"/>
  <c r="V597" i="21"/>
  <c r="U597" i="21"/>
  <c r="T597" i="21"/>
  <c r="S597" i="21"/>
  <c r="R597" i="21"/>
  <c r="Q597" i="21"/>
  <c r="P597" i="21"/>
  <c r="O597" i="21"/>
  <c r="N597" i="21"/>
  <c r="W596" i="21"/>
  <c r="V596" i="21"/>
  <c r="U596" i="21"/>
  <c r="T596" i="21"/>
  <c r="S596" i="21"/>
  <c r="R596" i="21"/>
  <c r="Q596" i="21"/>
  <c r="P596" i="21"/>
  <c r="O596" i="21"/>
  <c r="N596" i="21"/>
  <c r="W595" i="21"/>
  <c r="V595" i="21"/>
  <c r="U595" i="21"/>
  <c r="T595" i="21"/>
  <c r="S595" i="21"/>
  <c r="R595" i="21"/>
  <c r="Q595" i="21"/>
  <c r="P595" i="21"/>
  <c r="O595" i="21"/>
  <c r="N595" i="21"/>
  <c r="W594" i="21"/>
  <c r="V594" i="21"/>
  <c r="U594" i="21"/>
  <c r="T594" i="21"/>
  <c r="S594" i="21"/>
  <c r="R594" i="21"/>
  <c r="Q594" i="21"/>
  <c r="P594" i="21"/>
  <c r="O594" i="21"/>
  <c r="N594" i="21"/>
  <c r="W593" i="21"/>
  <c r="V593" i="21"/>
  <c r="U593" i="21"/>
  <c r="T593" i="21"/>
  <c r="S593" i="21"/>
  <c r="R593" i="21"/>
  <c r="Q593" i="21"/>
  <c r="P593" i="21"/>
  <c r="O593" i="21"/>
  <c r="N593" i="21"/>
  <c r="W592" i="21"/>
  <c r="V592" i="21"/>
  <c r="U592" i="21"/>
  <c r="T592" i="21"/>
  <c r="S592" i="21"/>
  <c r="R592" i="21"/>
  <c r="Q592" i="21"/>
  <c r="P592" i="21"/>
  <c r="O592" i="21"/>
  <c r="N592" i="21"/>
  <c r="W591" i="21"/>
  <c r="V591" i="21"/>
  <c r="U591" i="21"/>
  <c r="T591" i="21"/>
  <c r="S591" i="21"/>
  <c r="R591" i="21"/>
  <c r="Q591" i="21"/>
  <c r="P591" i="21"/>
  <c r="O591" i="21"/>
  <c r="N591" i="21"/>
  <c r="W590" i="21"/>
  <c r="V590" i="21"/>
  <c r="U590" i="21"/>
  <c r="T590" i="21"/>
  <c r="S590" i="21"/>
  <c r="R590" i="21"/>
  <c r="Q590" i="21"/>
  <c r="P590" i="21"/>
  <c r="O590" i="21"/>
  <c r="N590" i="21"/>
  <c r="N588" i="21"/>
  <c r="W585" i="21"/>
  <c r="V585" i="21"/>
  <c r="U585" i="21"/>
  <c r="T585" i="21"/>
  <c r="S585" i="21"/>
  <c r="R585" i="21"/>
  <c r="Q585" i="21"/>
  <c r="P585" i="21"/>
  <c r="O585" i="21"/>
  <c r="N585" i="21"/>
  <c r="W584" i="21"/>
  <c r="V584" i="21"/>
  <c r="U584" i="21"/>
  <c r="T584" i="21"/>
  <c r="S584" i="21"/>
  <c r="R584" i="21"/>
  <c r="Q584" i="21"/>
  <c r="P584" i="21"/>
  <c r="O584" i="21"/>
  <c r="N584" i="21"/>
  <c r="W583" i="21"/>
  <c r="V583" i="21"/>
  <c r="U583" i="21"/>
  <c r="T583" i="21"/>
  <c r="S583" i="21"/>
  <c r="R583" i="21"/>
  <c r="Q583" i="21"/>
  <c r="P583" i="21"/>
  <c r="O583" i="21"/>
  <c r="N583" i="21"/>
  <c r="W582" i="21"/>
  <c r="V582" i="21"/>
  <c r="U582" i="21"/>
  <c r="T582" i="21"/>
  <c r="S582" i="21"/>
  <c r="R582" i="21"/>
  <c r="Q582" i="21"/>
  <c r="P582" i="21"/>
  <c r="O582" i="21"/>
  <c r="N582" i="21"/>
  <c r="W581" i="21"/>
  <c r="V581" i="21"/>
  <c r="U581" i="21"/>
  <c r="T581" i="21"/>
  <c r="S581" i="21"/>
  <c r="R581" i="21"/>
  <c r="Q581" i="21"/>
  <c r="P581" i="21"/>
  <c r="O581" i="21"/>
  <c r="N581" i="21"/>
  <c r="W580" i="21"/>
  <c r="V580" i="21"/>
  <c r="U580" i="21"/>
  <c r="T580" i="21"/>
  <c r="S580" i="21"/>
  <c r="R580" i="21"/>
  <c r="Q580" i="21"/>
  <c r="P580" i="21"/>
  <c r="O580" i="21"/>
  <c r="N580" i="21"/>
  <c r="W579" i="21"/>
  <c r="V579" i="21"/>
  <c r="U579" i="21"/>
  <c r="T579" i="21"/>
  <c r="S579" i="21"/>
  <c r="R579" i="21"/>
  <c r="Q579" i="21"/>
  <c r="P579" i="21"/>
  <c r="O579" i="21"/>
  <c r="N579" i="21"/>
  <c r="W578" i="21"/>
  <c r="V578" i="21"/>
  <c r="U578" i="21"/>
  <c r="T578" i="21"/>
  <c r="S578" i="21"/>
  <c r="R578" i="21"/>
  <c r="Q578" i="21"/>
  <c r="P578" i="21"/>
  <c r="O578" i="21"/>
  <c r="N578" i="21"/>
  <c r="W577" i="21"/>
  <c r="V577" i="21"/>
  <c r="U577" i="21"/>
  <c r="T577" i="21"/>
  <c r="S577" i="21"/>
  <c r="R577" i="21"/>
  <c r="Q577" i="21"/>
  <c r="P577" i="21"/>
  <c r="O577" i="21"/>
  <c r="N577" i="21"/>
  <c r="N575" i="21"/>
  <c r="W572" i="21"/>
  <c r="V572" i="21"/>
  <c r="U572" i="21"/>
  <c r="T572" i="21"/>
  <c r="S572" i="21"/>
  <c r="R572" i="21"/>
  <c r="Q572" i="21"/>
  <c r="P572" i="21"/>
  <c r="O572" i="21"/>
  <c r="N572" i="21"/>
  <c r="W571" i="21"/>
  <c r="V571" i="21"/>
  <c r="U571" i="21"/>
  <c r="T571" i="21"/>
  <c r="S571" i="21"/>
  <c r="R571" i="21"/>
  <c r="Q571" i="21"/>
  <c r="P571" i="21"/>
  <c r="O571" i="21"/>
  <c r="N571" i="21"/>
  <c r="W570" i="21"/>
  <c r="V570" i="21"/>
  <c r="U570" i="21"/>
  <c r="T570" i="21"/>
  <c r="S570" i="21"/>
  <c r="R570" i="21"/>
  <c r="Q570" i="21"/>
  <c r="P570" i="21"/>
  <c r="O570" i="21"/>
  <c r="N570" i="21"/>
  <c r="W569" i="21"/>
  <c r="V569" i="21"/>
  <c r="U569" i="21"/>
  <c r="T569" i="21"/>
  <c r="S569" i="21"/>
  <c r="R569" i="21"/>
  <c r="Q569" i="21"/>
  <c r="P569" i="21"/>
  <c r="O569" i="21"/>
  <c r="N569" i="21"/>
  <c r="W568" i="21"/>
  <c r="V568" i="21"/>
  <c r="U568" i="21"/>
  <c r="T568" i="21"/>
  <c r="S568" i="21"/>
  <c r="R568" i="21"/>
  <c r="Q568" i="21"/>
  <c r="P568" i="21"/>
  <c r="O568" i="21"/>
  <c r="N568" i="21"/>
  <c r="W567" i="21"/>
  <c r="V567" i="21"/>
  <c r="U567" i="21"/>
  <c r="T567" i="21"/>
  <c r="S567" i="21"/>
  <c r="R567" i="21"/>
  <c r="Q567" i="21"/>
  <c r="P567" i="21"/>
  <c r="O567" i="21"/>
  <c r="N567" i="21"/>
  <c r="W566" i="21"/>
  <c r="V566" i="21"/>
  <c r="U566" i="21"/>
  <c r="T566" i="21"/>
  <c r="S566" i="21"/>
  <c r="R566" i="21"/>
  <c r="Q566" i="21"/>
  <c r="P566" i="21"/>
  <c r="O566" i="21"/>
  <c r="N566" i="21"/>
  <c r="W565" i="21"/>
  <c r="V565" i="21"/>
  <c r="U565" i="21"/>
  <c r="T565" i="21"/>
  <c r="S565" i="21"/>
  <c r="R565" i="21"/>
  <c r="Q565" i="21"/>
  <c r="P565" i="21"/>
  <c r="O565" i="21"/>
  <c r="N565" i="21"/>
  <c r="W564" i="21"/>
  <c r="V564" i="21"/>
  <c r="U564" i="21"/>
  <c r="T564" i="21"/>
  <c r="S564" i="21"/>
  <c r="R564" i="21"/>
  <c r="Q564" i="21"/>
  <c r="P564" i="21"/>
  <c r="O564" i="21"/>
  <c r="N564" i="21"/>
  <c r="N562" i="21"/>
  <c r="W557" i="21"/>
  <c r="V557" i="21"/>
  <c r="U557" i="21"/>
  <c r="T557" i="21"/>
  <c r="S557" i="21"/>
  <c r="R557" i="21"/>
  <c r="Q557" i="21"/>
  <c r="P557" i="21"/>
  <c r="O557" i="21"/>
  <c r="N557" i="21"/>
  <c r="W556" i="21"/>
  <c r="V556" i="21"/>
  <c r="U556" i="21"/>
  <c r="T556" i="21"/>
  <c r="S556" i="21"/>
  <c r="R556" i="21"/>
  <c r="Q556" i="21"/>
  <c r="P556" i="21"/>
  <c r="O556" i="21"/>
  <c r="N556" i="21"/>
  <c r="W555" i="21"/>
  <c r="V555" i="21"/>
  <c r="U555" i="21"/>
  <c r="T555" i="21"/>
  <c r="S555" i="21"/>
  <c r="R555" i="21"/>
  <c r="Q555" i="21"/>
  <c r="P555" i="21"/>
  <c r="O555" i="21"/>
  <c r="N555" i="21"/>
  <c r="W554" i="21"/>
  <c r="V554" i="21"/>
  <c r="U554" i="21"/>
  <c r="T554" i="21"/>
  <c r="S554" i="21"/>
  <c r="R554" i="21"/>
  <c r="Q554" i="21"/>
  <c r="P554" i="21"/>
  <c r="O554" i="21"/>
  <c r="N554" i="21"/>
  <c r="W553" i="21"/>
  <c r="V553" i="21"/>
  <c r="U553" i="21"/>
  <c r="T553" i="21"/>
  <c r="S553" i="21"/>
  <c r="R553" i="21"/>
  <c r="Q553" i="21"/>
  <c r="P553" i="21"/>
  <c r="O553" i="21"/>
  <c r="N553" i="21"/>
  <c r="W552" i="21"/>
  <c r="V552" i="21"/>
  <c r="U552" i="21"/>
  <c r="T552" i="21"/>
  <c r="S552" i="21"/>
  <c r="R552" i="21"/>
  <c r="Q552" i="21"/>
  <c r="P552" i="21"/>
  <c r="O552" i="21"/>
  <c r="N552" i="21"/>
  <c r="W551" i="21"/>
  <c r="V551" i="21"/>
  <c r="U551" i="21"/>
  <c r="T551" i="21"/>
  <c r="S551" i="21"/>
  <c r="R551" i="21"/>
  <c r="Q551" i="21"/>
  <c r="P551" i="21"/>
  <c r="O551" i="21"/>
  <c r="N551" i="21"/>
  <c r="W550" i="21"/>
  <c r="V550" i="21"/>
  <c r="U550" i="21"/>
  <c r="T550" i="21"/>
  <c r="S550" i="21"/>
  <c r="R550" i="21"/>
  <c r="Q550" i="21"/>
  <c r="P550" i="21"/>
  <c r="O550" i="21"/>
  <c r="N550" i="21"/>
  <c r="W549" i="21"/>
  <c r="V549" i="21"/>
  <c r="U549" i="21"/>
  <c r="T549" i="21"/>
  <c r="S549" i="21"/>
  <c r="R549" i="21"/>
  <c r="Q549" i="21"/>
  <c r="P549" i="21"/>
  <c r="O549" i="21"/>
  <c r="N549" i="21"/>
  <c r="N547" i="21"/>
  <c r="W544" i="21"/>
  <c r="V544" i="21"/>
  <c r="U544" i="21"/>
  <c r="T544" i="21"/>
  <c r="S544" i="21"/>
  <c r="R544" i="21"/>
  <c r="Q544" i="21"/>
  <c r="P544" i="21"/>
  <c r="O544" i="21"/>
  <c r="N544" i="21"/>
  <c r="W543" i="21"/>
  <c r="V543" i="21"/>
  <c r="U543" i="21"/>
  <c r="T543" i="21"/>
  <c r="S543" i="21"/>
  <c r="R543" i="21"/>
  <c r="Q543" i="21"/>
  <c r="P543" i="21"/>
  <c r="O543" i="21"/>
  <c r="N543" i="21"/>
  <c r="W542" i="21"/>
  <c r="V542" i="21"/>
  <c r="U542" i="21"/>
  <c r="T542" i="21"/>
  <c r="S542" i="21"/>
  <c r="R542" i="21"/>
  <c r="Q542" i="21"/>
  <c r="P542" i="21"/>
  <c r="O542" i="21"/>
  <c r="N542" i="21"/>
  <c r="W541" i="21"/>
  <c r="V541" i="21"/>
  <c r="U541" i="21"/>
  <c r="T541" i="21"/>
  <c r="S541" i="21"/>
  <c r="R541" i="21"/>
  <c r="Q541" i="21"/>
  <c r="P541" i="21"/>
  <c r="O541" i="21"/>
  <c r="N541" i="21"/>
  <c r="W540" i="21"/>
  <c r="V540" i="21"/>
  <c r="U540" i="21"/>
  <c r="T540" i="21"/>
  <c r="S540" i="21"/>
  <c r="R540" i="21"/>
  <c r="Q540" i="21"/>
  <c r="P540" i="21"/>
  <c r="O540" i="21"/>
  <c r="N540" i="21"/>
  <c r="W539" i="21"/>
  <c r="V539" i="21"/>
  <c r="U539" i="21"/>
  <c r="T539" i="21"/>
  <c r="S539" i="21"/>
  <c r="R539" i="21"/>
  <c r="Q539" i="21"/>
  <c r="P539" i="21"/>
  <c r="O539" i="21"/>
  <c r="N539" i="21"/>
  <c r="W538" i="21"/>
  <c r="V538" i="21"/>
  <c r="U538" i="21"/>
  <c r="T538" i="21"/>
  <c r="S538" i="21"/>
  <c r="R538" i="21"/>
  <c r="Q538" i="21"/>
  <c r="P538" i="21"/>
  <c r="O538" i="21"/>
  <c r="N538" i="21"/>
  <c r="W537" i="21"/>
  <c r="V537" i="21"/>
  <c r="U537" i="21"/>
  <c r="T537" i="21"/>
  <c r="S537" i="21"/>
  <c r="R537" i="21"/>
  <c r="Q537" i="21"/>
  <c r="P537" i="21"/>
  <c r="O537" i="21"/>
  <c r="N537" i="21"/>
  <c r="W536" i="21"/>
  <c r="V536" i="21"/>
  <c r="U536" i="21"/>
  <c r="T536" i="21"/>
  <c r="S536" i="21"/>
  <c r="R536" i="21"/>
  <c r="Q536" i="21"/>
  <c r="P536" i="21"/>
  <c r="O536" i="21"/>
  <c r="N536" i="21"/>
  <c r="N534" i="21"/>
  <c r="W531" i="21"/>
  <c r="V531" i="21"/>
  <c r="U531" i="21"/>
  <c r="T531" i="21"/>
  <c r="S531" i="21"/>
  <c r="R531" i="21"/>
  <c r="Q531" i="21"/>
  <c r="P531" i="21"/>
  <c r="O531" i="21"/>
  <c r="N531" i="21"/>
  <c r="W530" i="21"/>
  <c r="V530" i="21"/>
  <c r="U530" i="21"/>
  <c r="T530" i="21"/>
  <c r="S530" i="21"/>
  <c r="R530" i="21"/>
  <c r="Q530" i="21"/>
  <c r="P530" i="21"/>
  <c r="O530" i="21"/>
  <c r="N530" i="21"/>
  <c r="W529" i="21"/>
  <c r="V529" i="21"/>
  <c r="U529" i="21"/>
  <c r="T529" i="21"/>
  <c r="S529" i="21"/>
  <c r="R529" i="21"/>
  <c r="Q529" i="21"/>
  <c r="P529" i="21"/>
  <c r="O529" i="21"/>
  <c r="N529" i="21"/>
  <c r="W528" i="21"/>
  <c r="V528" i="21"/>
  <c r="U528" i="21"/>
  <c r="T528" i="21"/>
  <c r="S528" i="21"/>
  <c r="R528" i="21"/>
  <c r="Q528" i="21"/>
  <c r="P528" i="21"/>
  <c r="O528" i="21"/>
  <c r="N528" i="21"/>
  <c r="W527" i="21"/>
  <c r="V527" i="21"/>
  <c r="U527" i="21"/>
  <c r="T527" i="21"/>
  <c r="S527" i="21"/>
  <c r="R527" i="21"/>
  <c r="Q527" i="21"/>
  <c r="P527" i="21"/>
  <c r="O527" i="21"/>
  <c r="N527" i="21"/>
  <c r="W526" i="21"/>
  <c r="V526" i="21"/>
  <c r="U526" i="21"/>
  <c r="T526" i="21"/>
  <c r="S526" i="21"/>
  <c r="R526" i="21"/>
  <c r="Q526" i="21"/>
  <c r="P526" i="21"/>
  <c r="O526" i="21"/>
  <c r="N526" i="21"/>
  <c r="W525" i="21"/>
  <c r="V525" i="21"/>
  <c r="U525" i="21"/>
  <c r="T525" i="21"/>
  <c r="S525" i="21"/>
  <c r="R525" i="21"/>
  <c r="Q525" i="21"/>
  <c r="P525" i="21"/>
  <c r="O525" i="21"/>
  <c r="N525" i="21"/>
  <c r="W524" i="21"/>
  <c r="V524" i="21"/>
  <c r="U524" i="21"/>
  <c r="T524" i="21"/>
  <c r="S524" i="21"/>
  <c r="R524" i="21"/>
  <c r="Q524" i="21"/>
  <c r="P524" i="21"/>
  <c r="O524" i="21"/>
  <c r="N524" i="21"/>
  <c r="W523" i="21"/>
  <c r="V523" i="21"/>
  <c r="U523" i="21"/>
  <c r="T523" i="21"/>
  <c r="S523" i="21"/>
  <c r="R523" i="21"/>
  <c r="Q523" i="21"/>
  <c r="P523" i="21"/>
  <c r="O523" i="21"/>
  <c r="N523" i="21"/>
  <c r="N521" i="21"/>
  <c r="W518" i="21"/>
  <c r="V518" i="21"/>
  <c r="U518" i="21"/>
  <c r="T518" i="21"/>
  <c r="S518" i="21"/>
  <c r="R518" i="21"/>
  <c r="Q518" i="21"/>
  <c r="P518" i="21"/>
  <c r="O518" i="21"/>
  <c r="N518" i="21"/>
  <c r="W517" i="21"/>
  <c r="V517" i="21"/>
  <c r="U517" i="21"/>
  <c r="T517" i="21"/>
  <c r="S517" i="21"/>
  <c r="R517" i="21"/>
  <c r="Q517" i="21"/>
  <c r="P517" i="21"/>
  <c r="O517" i="21"/>
  <c r="N517" i="21"/>
  <c r="W516" i="21"/>
  <c r="V516" i="21"/>
  <c r="U516" i="21"/>
  <c r="T516" i="21"/>
  <c r="S516" i="21"/>
  <c r="R516" i="21"/>
  <c r="Q516" i="21"/>
  <c r="P516" i="21"/>
  <c r="O516" i="21"/>
  <c r="N516" i="21"/>
  <c r="W515" i="21"/>
  <c r="V515" i="21"/>
  <c r="U515" i="21"/>
  <c r="T515" i="21"/>
  <c r="S515" i="21"/>
  <c r="R515" i="21"/>
  <c r="Q515" i="21"/>
  <c r="P515" i="21"/>
  <c r="O515" i="21"/>
  <c r="N515" i="21"/>
  <c r="W514" i="21"/>
  <c r="V514" i="21"/>
  <c r="U514" i="21"/>
  <c r="T514" i="21"/>
  <c r="S514" i="21"/>
  <c r="R514" i="21"/>
  <c r="Q514" i="21"/>
  <c r="P514" i="21"/>
  <c r="O514" i="21"/>
  <c r="N514" i="21"/>
  <c r="W513" i="21"/>
  <c r="V513" i="21"/>
  <c r="U513" i="21"/>
  <c r="T513" i="21"/>
  <c r="S513" i="21"/>
  <c r="R513" i="21"/>
  <c r="Q513" i="21"/>
  <c r="P513" i="21"/>
  <c r="O513" i="21"/>
  <c r="N513" i="21"/>
  <c r="W512" i="21"/>
  <c r="V512" i="21"/>
  <c r="U512" i="21"/>
  <c r="T512" i="21"/>
  <c r="S512" i="21"/>
  <c r="R512" i="21"/>
  <c r="Q512" i="21"/>
  <c r="P512" i="21"/>
  <c r="O512" i="21"/>
  <c r="N512" i="21"/>
  <c r="W511" i="21"/>
  <c r="V511" i="21"/>
  <c r="U511" i="21"/>
  <c r="T511" i="21"/>
  <c r="S511" i="21"/>
  <c r="R511" i="21"/>
  <c r="Q511" i="21"/>
  <c r="P511" i="21"/>
  <c r="O511" i="21"/>
  <c r="N511" i="21"/>
  <c r="W510" i="21"/>
  <c r="V510" i="21"/>
  <c r="U510" i="21"/>
  <c r="T510" i="21"/>
  <c r="S510" i="21"/>
  <c r="R510" i="21"/>
  <c r="Q510" i="21"/>
  <c r="P510" i="21"/>
  <c r="O510" i="21"/>
  <c r="N510" i="21"/>
  <c r="N508" i="21"/>
  <c r="W505" i="21"/>
  <c r="V505" i="21"/>
  <c r="U505" i="21"/>
  <c r="T505" i="21"/>
  <c r="S505" i="21"/>
  <c r="R505" i="21"/>
  <c r="Q505" i="21"/>
  <c r="P505" i="21"/>
  <c r="O505" i="21"/>
  <c r="N505" i="21"/>
  <c r="W504" i="21"/>
  <c r="V504" i="21"/>
  <c r="U504" i="21"/>
  <c r="T504" i="21"/>
  <c r="S504" i="21"/>
  <c r="R504" i="21"/>
  <c r="Q504" i="21"/>
  <c r="P504" i="21"/>
  <c r="O504" i="21"/>
  <c r="N504" i="21"/>
  <c r="W503" i="21"/>
  <c r="V503" i="21"/>
  <c r="U503" i="21"/>
  <c r="T503" i="21"/>
  <c r="S503" i="21"/>
  <c r="R503" i="21"/>
  <c r="Q503" i="21"/>
  <c r="P503" i="21"/>
  <c r="O503" i="21"/>
  <c r="N503" i="21"/>
  <c r="W502" i="21"/>
  <c r="V502" i="21"/>
  <c r="U502" i="21"/>
  <c r="T502" i="21"/>
  <c r="S502" i="21"/>
  <c r="R502" i="21"/>
  <c r="Q502" i="21"/>
  <c r="P502" i="21"/>
  <c r="O502" i="21"/>
  <c r="N502" i="21"/>
  <c r="W501" i="21"/>
  <c r="V501" i="21"/>
  <c r="U501" i="21"/>
  <c r="T501" i="21"/>
  <c r="S501" i="21"/>
  <c r="R501" i="21"/>
  <c r="Q501" i="21"/>
  <c r="P501" i="21"/>
  <c r="O501" i="21"/>
  <c r="N501" i="21"/>
  <c r="W500" i="21"/>
  <c r="V500" i="21"/>
  <c r="U500" i="21"/>
  <c r="T500" i="21"/>
  <c r="S500" i="21"/>
  <c r="R500" i="21"/>
  <c r="Q500" i="21"/>
  <c r="P500" i="21"/>
  <c r="O500" i="21"/>
  <c r="N500" i="21"/>
  <c r="W499" i="21"/>
  <c r="V499" i="21"/>
  <c r="U499" i="21"/>
  <c r="T499" i="21"/>
  <c r="S499" i="21"/>
  <c r="R499" i="21"/>
  <c r="Q499" i="21"/>
  <c r="P499" i="21"/>
  <c r="O499" i="21"/>
  <c r="N499" i="21"/>
  <c r="W498" i="21"/>
  <c r="V498" i="21"/>
  <c r="U498" i="21"/>
  <c r="T498" i="21"/>
  <c r="S498" i="21"/>
  <c r="R498" i="21"/>
  <c r="Q498" i="21"/>
  <c r="P498" i="21"/>
  <c r="O498" i="21"/>
  <c r="N498" i="21"/>
  <c r="W497" i="21"/>
  <c r="V497" i="21"/>
  <c r="U497" i="21"/>
  <c r="T497" i="21"/>
  <c r="S497" i="21"/>
  <c r="R497" i="21"/>
  <c r="Q497" i="21"/>
  <c r="P497" i="21"/>
  <c r="O497" i="21"/>
  <c r="N497" i="21"/>
  <c r="N495" i="21"/>
  <c r="W492" i="21"/>
  <c r="V492" i="21"/>
  <c r="U492" i="21"/>
  <c r="T492" i="21"/>
  <c r="S492" i="21"/>
  <c r="R492" i="21"/>
  <c r="Q492" i="21"/>
  <c r="P492" i="21"/>
  <c r="O492" i="21"/>
  <c r="N492" i="21"/>
  <c r="W491" i="21"/>
  <c r="V491" i="21"/>
  <c r="U491" i="21"/>
  <c r="T491" i="21"/>
  <c r="S491" i="21"/>
  <c r="R491" i="21"/>
  <c r="Q491" i="21"/>
  <c r="P491" i="21"/>
  <c r="O491" i="21"/>
  <c r="N491" i="21"/>
  <c r="W490" i="21"/>
  <c r="V490" i="21"/>
  <c r="U490" i="21"/>
  <c r="T490" i="21"/>
  <c r="S490" i="21"/>
  <c r="R490" i="21"/>
  <c r="Q490" i="21"/>
  <c r="P490" i="21"/>
  <c r="O490" i="21"/>
  <c r="N490" i="21"/>
  <c r="W489" i="21"/>
  <c r="V489" i="21"/>
  <c r="U489" i="21"/>
  <c r="T489" i="21"/>
  <c r="S489" i="21"/>
  <c r="R489" i="21"/>
  <c r="Q489" i="21"/>
  <c r="P489" i="21"/>
  <c r="O489" i="21"/>
  <c r="N489" i="21"/>
  <c r="W488" i="21"/>
  <c r="V488" i="21"/>
  <c r="U488" i="21"/>
  <c r="T488" i="21"/>
  <c r="S488" i="21"/>
  <c r="R488" i="21"/>
  <c r="Q488" i="21"/>
  <c r="P488" i="21"/>
  <c r="O488" i="21"/>
  <c r="N488" i="21"/>
  <c r="W487" i="21"/>
  <c r="V487" i="21"/>
  <c r="U487" i="21"/>
  <c r="T487" i="21"/>
  <c r="S487" i="21"/>
  <c r="R487" i="21"/>
  <c r="Q487" i="21"/>
  <c r="P487" i="21"/>
  <c r="O487" i="21"/>
  <c r="N487" i="21"/>
  <c r="W486" i="21"/>
  <c r="V486" i="21"/>
  <c r="U486" i="21"/>
  <c r="T486" i="21"/>
  <c r="S486" i="21"/>
  <c r="R486" i="21"/>
  <c r="Q486" i="21"/>
  <c r="P486" i="21"/>
  <c r="O486" i="21"/>
  <c r="N486" i="21"/>
  <c r="W485" i="21"/>
  <c r="V485" i="21"/>
  <c r="U485" i="21"/>
  <c r="T485" i="21"/>
  <c r="S485" i="21"/>
  <c r="R485" i="21"/>
  <c r="Q485" i="21"/>
  <c r="P485" i="21"/>
  <c r="O485" i="21"/>
  <c r="N485" i="21"/>
  <c r="W484" i="21"/>
  <c r="V484" i="21"/>
  <c r="U484" i="21"/>
  <c r="T484" i="21"/>
  <c r="S484" i="21"/>
  <c r="R484" i="21"/>
  <c r="Q484" i="21"/>
  <c r="P484" i="21"/>
  <c r="O484" i="21"/>
  <c r="N484" i="21"/>
  <c r="N482" i="21"/>
  <c r="W477" i="21"/>
  <c r="V477" i="21"/>
  <c r="U477" i="21"/>
  <c r="T477" i="21"/>
  <c r="S477" i="21"/>
  <c r="R477" i="21"/>
  <c r="Q477" i="21"/>
  <c r="P477" i="21"/>
  <c r="O477" i="21"/>
  <c r="N477" i="21"/>
  <c r="W476" i="21"/>
  <c r="V476" i="21"/>
  <c r="U476" i="21"/>
  <c r="T476" i="21"/>
  <c r="S476" i="21"/>
  <c r="R476" i="21"/>
  <c r="Q476" i="21"/>
  <c r="P476" i="21"/>
  <c r="O476" i="21"/>
  <c r="N476" i="21"/>
  <c r="W475" i="21"/>
  <c r="V475" i="21"/>
  <c r="U475" i="21"/>
  <c r="T475" i="21"/>
  <c r="S475" i="21"/>
  <c r="R475" i="21"/>
  <c r="Q475" i="21"/>
  <c r="P475" i="21"/>
  <c r="O475" i="21"/>
  <c r="N475" i="21"/>
  <c r="W474" i="21"/>
  <c r="V474" i="21"/>
  <c r="U474" i="21"/>
  <c r="T474" i="21"/>
  <c r="S474" i="21"/>
  <c r="R474" i="21"/>
  <c r="Q474" i="21"/>
  <c r="P474" i="21"/>
  <c r="O474" i="21"/>
  <c r="N474" i="21"/>
  <c r="W473" i="21"/>
  <c r="V473" i="21"/>
  <c r="U473" i="21"/>
  <c r="T473" i="21"/>
  <c r="S473" i="21"/>
  <c r="R473" i="21"/>
  <c r="Q473" i="21"/>
  <c r="P473" i="21"/>
  <c r="O473" i="21"/>
  <c r="N473" i="21"/>
  <c r="W472" i="21"/>
  <c r="V472" i="21"/>
  <c r="U472" i="21"/>
  <c r="T472" i="21"/>
  <c r="S472" i="21"/>
  <c r="R472" i="21"/>
  <c r="Q472" i="21"/>
  <c r="P472" i="21"/>
  <c r="O472" i="21"/>
  <c r="N472" i="21"/>
  <c r="W471" i="21"/>
  <c r="V471" i="21"/>
  <c r="U471" i="21"/>
  <c r="T471" i="21"/>
  <c r="S471" i="21"/>
  <c r="R471" i="21"/>
  <c r="Q471" i="21"/>
  <c r="P471" i="21"/>
  <c r="O471" i="21"/>
  <c r="N471" i="21"/>
  <c r="W470" i="21"/>
  <c r="V470" i="21"/>
  <c r="U470" i="21"/>
  <c r="T470" i="21"/>
  <c r="S470" i="21"/>
  <c r="R470" i="21"/>
  <c r="Q470" i="21"/>
  <c r="P470" i="21"/>
  <c r="O470" i="21"/>
  <c r="N470" i="21"/>
  <c r="W469" i="21"/>
  <c r="V469" i="21"/>
  <c r="U469" i="21"/>
  <c r="T469" i="21"/>
  <c r="S469" i="21"/>
  <c r="R469" i="21"/>
  <c r="Q469" i="21"/>
  <c r="P469" i="21"/>
  <c r="O469" i="21"/>
  <c r="N469" i="21"/>
  <c r="N467" i="21"/>
  <c r="W464" i="21"/>
  <c r="V464" i="21"/>
  <c r="U464" i="21"/>
  <c r="T464" i="21"/>
  <c r="S464" i="21"/>
  <c r="R464" i="21"/>
  <c r="Q464" i="21"/>
  <c r="P464" i="21"/>
  <c r="O464" i="21"/>
  <c r="N464" i="21"/>
  <c r="W463" i="21"/>
  <c r="V463" i="21"/>
  <c r="U463" i="21"/>
  <c r="T463" i="21"/>
  <c r="S463" i="21"/>
  <c r="R463" i="21"/>
  <c r="Q463" i="21"/>
  <c r="P463" i="21"/>
  <c r="O463" i="21"/>
  <c r="N463" i="21"/>
  <c r="W462" i="21"/>
  <c r="V462" i="21"/>
  <c r="U462" i="21"/>
  <c r="T462" i="21"/>
  <c r="S462" i="21"/>
  <c r="R462" i="21"/>
  <c r="Q462" i="21"/>
  <c r="P462" i="21"/>
  <c r="O462" i="21"/>
  <c r="N462" i="21"/>
  <c r="W461" i="21"/>
  <c r="V461" i="21"/>
  <c r="U461" i="21"/>
  <c r="T461" i="21"/>
  <c r="S461" i="21"/>
  <c r="R461" i="21"/>
  <c r="Q461" i="21"/>
  <c r="P461" i="21"/>
  <c r="O461" i="21"/>
  <c r="N461" i="21"/>
  <c r="W460" i="21"/>
  <c r="V460" i="21"/>
  <c r="U460" i="21"/>
  <c r="T460" i="21"/>
  <c r="S460" i="21"/>
  <c r="R460" i="21"/>
  <c r="Q460" i="21"/>
  <c r="P460" i="21"/>
  <c r="O460" i="21"/>
  <c r="N460" i="21"/>
  <c r="W459" i="21"/>
  <c r="V459" i="21"/>
  <c r="U459" i="21"/>
  <c r="T459" i="21"/>
  <c r="S459" i="21"/>
  <c r="R459" i="21"/>
  <c r="Q459" i="21"/>
  <c r="P459" i="21"/>
  <c r="O459" i="21"/>
  <c r="N459" i="21"/>
  <c r="W458" i="21"/>
  <c r="V458" i="21"/>
  <c r="U458" i="21"/>
  <c r="T458" i="21"/>
  <c r="S458" i="21"/>
  <c r="R458" i="21"/>
  <c r="Q458" i="21"/>
  <c r="P458" i="21"/>
  <c r="O458" i="21"/>
  <c r="N458" i="21"/>
  <c r="W457" i="21"/>
  <c r="V457" i="21"/>
  <c r="U457" i="21"/>
  <c r="T457" i="21"/>
  <c r="S457" i="21"/>
  <c r="R457" i="21"/>
  <c r="Q457" i="21"/>
  <c r="P457" i="21"/>
  <c r="O457" i="21"/>
  <c r="N457" i="21"/>
  <c r="W456" i="21"/>
  <c r="V456" i="21"/>
  <c r="U456" i="21"/>
  <c r="T456" i="21"/>
  <c r="S456" i="21"/>
  <c r="R456" i="21"/>
  <c r="Q456" i="21"/>
  <c r="P456" i="21"/>
  <c r="O456" i="21"/>
  <c r="N456" i="21"/>
  <c r="N454" i="21"/>
  <c r="W451" i="21"/>
  <c r="V451" i="21"/>
  <c r="U451" i="21"/>
  <c r="T451" i="21"/>
  <c r="S451" i="21"/>
  <c r="R451" i="21"/>
  <c r="Q451" i="21"/>
  <c r="P451" i="21"/>
  <c r="O451" i="21"/>
  <c r="N451" i="21"/>
  <c r="W450" i="21"/>
  <c r="V450" i="21"/>
  <c r="U450" i="21"/>
  <c r="T450" i="21"/>
  <c r="S450" i="21"/>
  <c r="R450" i="21"/>
  <c r="Q450" i="21"/>
  <c r="P450" i="21"/>
  <c r="O450" i="21"/>
  <c r="N450" i="21"/>
  <c r="W449" i="21"/>
  <c r="V449" i="21"/>
  <c r="U449" i="21"/>
  <c r="T449" i="21"/>
  <c r="S449" i="21"/>
  <c r="R449" i="21"/>
  <c r="Q449" i="21"/>
  <c r="P449" i="21"/>
  <c r="O449" i="21"/>
  <c r="N449" i="21"/>
  <c r="W448" i="21"/>
  <c r="V448" i="21"/>
  <c r="U448" i="21"/>
  <c r="T448" i="21"/>
  <c r="S448" i="21"/>
  <c r="R448" i="21"/>
  <c r="Q448" i="21"/>
  <c r="P448" i="21"/>
  <c r="O448" i="21"/>
  <c r="N448" i="21"/>
  <c r="W447" i="21"/>
  <c r="V447" i="21"/>
  <c r="U447" i="21"/>
  <c r="T447" i="21"/>
  <c r="S447" i="21"/>
  <c r="R447" i="21"/>
  <c r="Q447" i="21"/>
  <c r="P447" i="21"/>
  <c r="O447" i="21"/>
  <c r="N447" i="21"/>
  <c r="W446" i="21"/>
  <c r="V446" i="21"/>
  <c r="U446" i="21"/>
  <c r="T446" i="21"/>
  <c r="S446" i="21"/>
  <c r="R446" i="21"/>
  <c r="Q446" i="21"/>
  <c r="P446" i="21"/>
  <c r="O446" i="21"/>
  <c r="N446" i="21"/>
  <c r="W445" i="21"/>
  <c r="V445" i="21"/>
  <c r="U445" i="21"/>
  <c r="T445" i="21"/>
  <c r="S445" i="21"/>
  <c r="R445" i="21"/>
  <c r="Q445" i="21"/>
  <c r="P445" i="21"/>
  <c r="O445" i="21"/>
  <c r="N445" i="21"/>
  <c r="W444" i="21"/>
  <c r="V444" i="21"/>
  <c r="U444" i="21"/>
  <c r="T444" i="21"/>
  <c r="S444" i="21"/>
  <c r="R444" i="21"/>
  <c r="Q444" i="21"/>
  <c r="P444" i="21"/>
  <c r="O444" i="21"/>
  <c r="N444" i="21"/>
  <c r="W443" i="21"/>
  <c r="V443" i="21"/>
  <c r="U443" i="21"/>
  <c r="T443" i="21"/>
  <c r="S443" i="21"/>
  <c r="R443" i="21"/>
  <c r="Q443" i="21"/>
  <c r="P443" i="21"/>
  <c r="O443" i="21"/>
  <c r="N443" i="21"/>
  <c r="N441" i="21"/>
  <c r="W438" i="21"/>
  <c r="V438" i="21"/>
  <c r="U438" i="21"/>
  <c r="T438" i="21"/>
  <c r="S438" i="21"/>
  <c r="R438" i="21"/>
  <c r="Q438" i="21"/>
  <c r="P438" i="21"/>
  <c r="O438" i="21"/>
  <c r="N438" i="21"/>
  <c r="W437" i="21"/>
  <c r="V437" i="21"/>
  <c r="U437" i="21"/>
  <c r="T437" i="21"/>
  <c r="S437" i="21"/>
  <c r="R437" i="21"/>
  <c r="Q437" i="21"/>
  <c r="P437" i="21"/>
  <c r="O437" i="21"/>
  <c r="N437" i="21"/>
  <c r="W436" i="21"/>
  <c r="V436" i="21"/>
  <c r="U436" i="21"/>
  <c r="T436" i="21"/>
  <c r="S436" i="21"/>
  <c r="R436" i="21"/>
  <c r="Q436" i="21"/>
  <c r="P436" i="21"/>
  <c r="O436" i="21"/>
  <c r="N436" i="21"/>
  <c r="W435" i="21"/>
  <c r="V435" i="21"/>
  <c r="U435" i="21"/>
  <c r="T435" i="21"/>
  <c r="S435" i="21"/>
  <c r="R435" i="21"/>
  <c r="Q435" i="21"/>
  <c r="P435" i="21"/>
  <c r="O435" i="21"/>
  <c r="N435" i="21"/>
  <c r="W434" i="21"/>
  <c r="V434" i="21"/>
  <c r="U434" i="21"/>
  <c r="T434" i="21"/>
  <c r="S434" i="21"/>
  <c r="R434" i="21"/>
  <c r="Q434" i="21"/>
  <c r="P434" i="21"/>
  <c r="O434" i="21"/>
  <c r="N434" i="21"/>
  <c r="W433" i="21"/>
  <c r="V433" i="21"/>
  <c r="U433" i="21"/>
  <c r="T433" i="21"/>
  <c r="S433" i="21"/>
  <c r="R433" i="21"/>
  <c r="Q433" i="21"/>
  <c r="P433" i="21"/>
  <c r="O433" i="21"/>
  <c r="N433" i="21"/>
  <c r="W432" i="21"/>
  <c r="V432" i="21"/>
  <c r="U432" i="21"/>
  <c r="T432" i="21"/>
  <c r="S432" i="21"/>
  <c r="R432" i="21"/>
  <c r="Q432" i="21"/>
  <c r="P432" i="21"/>
  <c r="O432" i="21"/>
  <c r="N432" i="21"/>
  <c r="W431" i="21"/>
  <c r="V431" i="21"/>
  <c r="U431" i="21"/>
  <c r="T431" i="21"/>
  <c r="S431" i="21"/>
  <c r="R431" i="21"/>
  <c r="Q431" i="21"/>
  <c r="P431" i="21"/>
  <c r="O431" i="21"/>
  <c r="N431" i="21"/>
  <c r="W430" i="21"/>
  <c r="V430" i="21"/>
  <c r="U430" i="21"/>
  <c r="T430" i="21"/>
  <c r="S430" i="21"/>
  <c r="R430" i="21"/>
  <c r="Q430" i="21"/>
  <c r="P430" i="21"/>
  <c r="O430" i="21"/>
  <c r="N430" i="21"/>
  <c r="N428" i="21"/>
  <c r="W425" i="21"/>
  <c r="V425" i="21"/>
  <c r="U425" i="21"/>
  <c r="T425" i="21"/>
  <c r="S425" i="21"/>
  <c r="R425" i="21"/>
  <c r="Q425" i="21"/>
  <c r="P425" i="21"/>
  <c r="O425" i="21"/>
  <c r="N425" i="21"/>
  <c r="W424" i="21"/>
  <c r="V424" i="21"/>
  <c r="U424" i="21"/>
  <c r="T424" i="21"/>
  <c r="S424" i="21"/>
  <c r="R424" i="21"/>
  <c r="Q424" i="21"/>
  <c r="P424" i="21"/>
  <c r="O424" i="21"/>
  <c r="N424" i="21"/>
  <c r="W423" i="21"/>
  <c r="V423" i="21"/>
  <c r="U423" i="21"/>
  <c r="T423" i="21"/>
  <c r="S423" i="21"/>
  <c r="R423" i="21"/>
  <c r="Q423" i="21"/>
  <c r="P423" i="21"/>
  <c r="O423" i="21"/>
  <c r="N423" i="21"/>
  <c r="W422" i="21"/>
  <c r="V422" i="21"/>
  <c r="U422" i="21"/>
  <c r="T422" i="21"/>
  <c r="S422" i="21"/>
  <c r="R422" i="21"/>
  <c r="Q422" i="21"/>
  <c r="P422" i="21"/>
  <c r="O422" i="21"/>
  <c r="N422" i="21"/>
  <c r="W421" i="21"/>
  <c r="V421" i="21"/>
  <c r="U421" i="21"/>
  <c r="T421" i="21"/>
  <c r="S421" i="21"/>
  <c r="R421" i="21"/>
  <c r="Q421" i="21"/>
  <c r="P421" i="21"/>
  <c r="O421" i="21"/>
  <c r="N421" i="21"/>
  <c r="W420" i="21"/>
  <c r="V420" i="21"/>
  <c r="U420" i="21"/>
  <c r="T420" i="21"/>
  <c r="S420" i="21"/>
  <c r="R420" i="21"/>
  <c r="Q420" i="21"/>
  <c r="P420" i="21"/>
  <c r="O420" i="21"/>
  <c r="N420" i="21"/>
  <c r="W419" i="21"/>
  <c r="V419" i="21"/>
  <c r="U419" i="21"/>
  <c r="T419" i="21"/>
  <c r="S419" i="21"/>
  <c r="R419" i="21"/>
  <c r="Q419" i="21"/>
  <c r="P419" i="21"/>
  <c r="O419" i="21"/>
  <c r="N419" i="21"/>
  <c r="W418" i="21"/>
  <c r="V418" i="21"/>
  <c r="U418" i="21"/>
  <c r="T418" i="21"/>
  <c r="S418" i="21"/>
  <c r="R418" i="21"/>
  <c r="Q418" i="21"/>
  <c r="P418" i="21"/>
  <c r="O418" i="21"/>
  <c r="N418" i="21"/>
  <c r="W417" i="21"/>
  <c r="V417" i="21"/>
  <c r="U417" i="21"/>
  <c r="T417" i="21"/>
  <c r="S417" i="21"/>
  <c r="R417" i="21"/>
  <c r="Q417" i="21"/>
  <c r="P417" i="21"/>
  <c r="O417" i="21"/>
  <c r="N417" i="21"/>
  <c r="N415" i="21"/>
  <c r="W412" i="21"/>
  <c r="V412" i="21"/>
  <c r="U412" i="21"/>
  <c r="T412" i="21"/>
  <c r="S412" i="21"/>
  <c r="R412" i="21"/>
  <c r="Q412" i="21"/>
  <c r="P412" i="21"/>
  <c r="O412" i="21"/>
  <c r="N412" i="21"/>
  <c r="W411" i="21"/>
  <c r="V411" i="21"/>
  <c r="U411" i="21"/>
  <c r="T411" i="21"/>
  <c r="S411" i="21"/>
  <c r="R411" i="21"/>
  <c r="Q411" i="21"/>
  <c r="P411" i="21"/>
  <c r="O411" i="21"/>
  <c r="N411" i="21"/>
  <c r="W410" i="21"/>
  <c r="V410" i="21"/>
  <c r="U410" i="21"/>
  <c r="T410" i="21"/>
  <c r="S410" i="21"/>
  <c r="R410" i="21"/>
  <c r="Q410" i="21"/>
  <c r="P410" i="21"/>
  <c r="O410" i="21"/>
  <c r="N410" i="21"/>
  <c r="W409" i="21"/>
  <c r="V409" i="21"/>
  <c r="U409" i="21"/>
  <c r="T409" i="21"/>
  <c r="S409" i="21"/>
  <c r="R409" i="21"/>
  <c r="Q409" i="21"/>
  <c r="P409" i="21"/>
  <c r="O409" i="21"/>
  <c r="N409" i="21"/>
  <c r="W408" i="21"/>
  <c r="V408" i="21"/>
  <c r="U408" i="21"/>
  <c r="T408" i="21"/>
  <c r="S408" i="21"/>
  <c r="R408" i="21"/>
  <c r="Q408" i="21"/>
  <c r="P408" i="21"/>
  <c r="O408" i="21"/>
  <c r="N408" i="21"/>
  <c r="W407" i="21"/>
  <c r="V407" i="21"/>
  <c r="U407" i="21"/>
  <c r="T407" i="21"/>
  <c r="S407" i="21"/>
  <c r="R407" i="21"/>
  <c r="Q407" i="21"/>
  <c r="P407" i="21"/>
  <c r="O407" i="21"/>
  <c r="N407" i="21"/>
  <c r="W406" i="21"/>
  <c r="V406" i="21"/>
  <c r="U406" i="21"/>
  <c r="T406" i="21"/>
  <c r="S406" i="21"/>
  <c r="R406" i="21"/>
  <c r="Q406" i="21"/>
  <c r="P406" i="21"/>
  <c r="O406" i="21"/>
  <c r="N406" i="21"/>
  <c r="W405" i="21"/>
  <c r="V405" i="21"/>
  <c r="U405" i="21"/>
  <c r="T405" i="21"/>
  <c r="S405" i="21"/>
  <c r="R405" i="21"/>
  <c r="Q405" i="21"/>
  <c r="P405" i="21"/>
  <c r="O405" i="21"/>
  <c r="N405" i="21"/>
  <c r="W404" i="21"/>
  <c r="V404" i="21"/>
  <c r="U404" i="21"/>
  <c r="T404" i="21"/>
  <c r="S404" i="21"/>
  <c r="R404" i="21"/>
  <c r="Q404" i="21"/>
  <c r="P404" i="21"/>
  <c r="O404" i="21"/>
  <c r="N404" i="21"/>
  <c r="N402" i="21"/>
  <c r="W397" i="21"/>
  <c r="V397" i="21"/>
  <c r="U397" i="21"/>
  <c r="T397" i="21"/>
  <c r="S397" i="21"/>
  <c r="R397" i="21"/>
  <c r="Q397" i="21"/>
  <c r="P397" i="21"/>
  <c r="O397" i="21"/>
  <c r="N397" i="21"/>
  <c r="W396" i="21"/>
  <c r="V396" i="21"/>
  <c r="U396" i="21"/>
  <c r="T396" i="21"/>
  <c r="S396" i="21"/>
  <c r="R396" i="21"/>
  <c r="Q396" i="21"/>
  <c r="P396" i="21"/>
  <c r="O396" i="21"/>
  <c r="N396" i="21"/>
  <c r="W395" i="21"/>
  <c r="V395" i="21"/>
  <c r="U395" i="21"/>
  <c r="T395" i="21"/>
  <c r="S395" i="21"/>
  <c r="R395" i="21"/>
  <c r="Q395" i="21"/>
  <c r="P395" i="21"/>
  <c r="O395" i="21"/>
  <c r="N395" i="21"/>
  <c r="W394" i="21"/>
  <c r="V394" i="21"/>
  <c r="U394" i="21"/>
  <c r="T394" i="21"/>
  <c r="S394" i="21"/>
  <c r="R394" i="21"/>
  <c r="Q394" i="21"/>
  <c r="P394" i="21"/>
  <c r="O394" i="21"/>
  <c r="N394" i="21"/>
  <c r="W393" i="21"/>
  <c r="V393" i="21"/>
  <c r="U393" i="21"/>
  <c r="T393" i="21"/>
  <c r="S393" i="21"/>
  <c r="R393" i="21"/>
  <c r="Q393" i="21"/>
  <c r="P393" i="21"/>
  <c r="O393" i="21"/>
  <c r="N393" i="21"/>
  <c r="W392" i="21"/>
  <c r="V392" i="21"/>
  <c r="U392" i="21"/>
  <c r="T392" i="21"/>
  <c r="S392" i="21"/>
  <c r="R392" i="21"/>
  <c r="Q392" i="21"/>
  <c r="P392" i="21"/>
  <c r="O392" i="21"/>
  <c r="N392" i="21"/>
  <c r="W391" i="21"/>
  <c r="V391" i="21"/>
  <c r="U391" i="21"/>
  <c r="T391" i="21"/>
  <c r="S391" i="21"/>
  <c r="R391" i="21"/>
  <c r="Q391" i="21"/>
  <c r="P391" i="21"/>
  <c r="O391" i="21"/>
  <c r="N391" i="21"/>
  <c r="W390" i="21"/>
  <c r="V390" i="21"/>
  <c r="U390" i="21"/>
  <c r="T390" i="21"/>
  <c r="S390" i="21"/>
  <c r="R390" i="21"/>
  <c r="Q390" i="21"/>
  <c r="P390" i="21"/>
  <c r="O390" i="21"/>
  <c r="N390" i="21"/>
  <c r="W389" i="21"/>
  <c r="V389" i="21"/>
  <c r="U389" i="21"/>
  <c r="T389" i="21"/>
  <c r="S389" i="21"/>
  <c r="R389" i="21"/>
  <c r="Q389" i="21"/>
  <c r="P389" i="21"/>
  <c r="O389" i="21"/>
  <c r="N389" i="21"/>
  <c r="N387" i="21"/>
  <c r="W384" i="21"/>
  <c r="V384" i="21"/>
  <c r="U384" i="21"/>
  <c r="T384" i="21"/>
  <c r="S384" i="21"/>
  <c r="R384" i="21"/>
  <c r="Q384" i="21"/>
  <c r="P384" i="21"/>
  <c r="O384" i="21"/>
  <c r="N384" i="21"/>
  <c r="W383" i="21"/>
  <c r="V383" i="21"/>
  <c r="U383" i="21"/>
  <c r="T383" i="21"/>
  <c r="S383" i="21"/>
  <c r="R383" i="21"/>
  <c r="Q383" i="21"/>
  <c r="P383" i="21"/>
  <c r="O383" i="21"/>
  <c r="N383" i="21"/>
  <c r="W382" i="21"/>
  <c r="V382" i="21"/>
  <c r="U382" i="21"/>
  <c r="T382" i="21"/>
  <c r="S382" i="21"/>
  <c r="R382" i="21"/>
  <c r="Q382" i="21"/>
  <c r="P382" i="21"/>
  <c r="O382" i="21"/>
  <c r="N382" i="21"/>
  <c r="W381" i="21"/>
  <c r="V381" i="21"/>
  <c r="U381" i="21"/>
  <c r="T381" i="21"/>
  <c r="S381" i="21"/>
  <c r="R381" i="21"/>
  <c r="Q381" i="21"/>
  <c r="P381" i="21"/>
  <c r="O381" i="21"/>
  <c r="N381" i="21"/>
  <c r="W380" i="21"/>
  <c r="V380" i="21"/>
  <c r="U380" i="21"/>
  <c r="T380" i="21"/>
  <c r="S380" i="21"/>
  <c r="R380" i="21"/>
  <c r="Q380" i="21"/>
  <c r="P380" i="21"/>
  <c r="O380" i="21"/>
  <c r="N380" i="21"/>
  <c r="W379" i="21"/>
  <c r="V379" i="21"/>
  <c r="U379" i="21"/>
  <c r="T379" i="21"/>
  <c r="S379" i="21"/>
  <c r="R379" i="21"/>
  <c r="Q379" i="21"/>
  <c r="P379" i="21"/>
  <c r="O379" i="21"/>
  <c r="N379" i="21"/>
  <c r="W378" i="21"/>
  <c r="V378" i="21"/>
  <c r="U378" i="21"/>
  <c r="T378" i="21"/>
  <c r="S378" i="21"/>
  <c r="R378" i="21"/>
  <c r="Q378" i="21"/>
  <c r="P378" i="21"/>
  <c r="O378" i="21"/>
  <c r="N378" i="21"/>
  <c r="W377" i="21"/>
  <c r="V377" i="21"/>
  <c r="U377" i="21"/>
  <c r="T377" i="21"/>
  <c r="S377" i="21"/>
  <c r="R377" i="21"/>
  <c r="Q377" i="21"/>
  <c r="P377" i="21"/>
  <c r="O377" i="21"/>
  <c r="N377" i="21"/>
  <c r="W376" i="21"/>
  <c r="V376" i="21"/>
  <c r="U376" i="21"/>
  <c r="T376" i="21"/>
  <c r="S376" i="21"/>
  <c r="R376" i="21"/>
  <c r="Q376" i="21"/>
  <c r="P376" i="21"/>
  <c r="O376" i="21"/>
  <c r="N376" i="21"/>
  <c r="N374" i="21"/>
  <c r="W371" i="21"/>
  <c r="V371" i="21"/>
  <c r="U371" i="21"/>
  <c r="T371" i="21"/>
  <c r="S371" i="21"/>
  <c r="R371" i="21"/>
  <c r="Q371" i="21"/>
  <c r="P371" i="21"/>
  <c r="O371" i="21"/>
  <c r="N371" i="21"/>
  <c r="W370" i="21"/>
  <c r="V370" i="21"/>
  <c r="U370" i="21"/>
  <c r="T370" i="21"/>
  <c r="S370" i="21"/>
  <c r="R370" i="21"/>
  <c r="Q370" i="21"/>
  <c r="P370" i="21"/>
  <c r="O370" i="21"/>
  <c r="N370" i="21"/>
  <c r="W369" i="21"/>
  <c r="V369" i="21"/>
  <c r="U369" i="21"/>
  <c r="T369" i="21"/>
  <c r="S369" i="21"/>
  <c r="R369" i="21"/>
  <c r="Q369" i="21"/>
  <c r="P369" i="21"/>
  <c r="O369" i="21"/>
  <c r="N369" i="21"/>
  <c r="W368" i="21"/>
  <c r="V368" i="21"/>
  <c r="U368" i="21"/>
  <c r="T368" i="21"/>
  <c r="S368" i="21"/>
  <c r="R368" i="21"/>
  <c r="Q368" i="21"/>
  <c r="P368" i="21"/>
  <c r="O368" i="21"/>
  <c r="N368" i="21"/>
  <c r="W367" i="21"/>
  <c r="V367" i="21"/>
  <c r="U367" i="21"/>
  <c r="T367" i="21"/>
  <c r="S367" i="21"/>
  <c r="R367" i="21"/>
  <c r="Q367" i="21"/>
  <c r="P367" i="21"/>
  <c r="O367" i="21"/>
  <c r="N367" i="21"/>
  <c r="W366" i="21"/>
  <c r="V366" i="21"/>
  <c r="U366" i="21"/>
  <c r="T366" i="21"/>
  <c r="S366" i="21"/>
  <c r="R366" i="21"/>
  <c r="Q366" i="21"/>
  <c r="P366" i="21"/>
  <c r="O366" i="21"/>
  <c r="N366" i="21"/>
  <c r="W365" i="21"/>
  <c r="V365" i="21"/>
  <c r="U365" i="21"/>
  <c r="T365" i="21"/>
  <c r="S365" i="21"/>
  <c r="R365" i="21"/>
  <c r="Q365" i="21"/>
  <c r="P365" i="21"/>
  <c r="O365" i="21"/>
  <c r="N365" i="21"/>
  <c r="W364" i="21"/>
  <c r="V364" i="21"/>
  <c r="U364" i="21"/>
  <c r="T364" i="21"/>
  <c r="S364" i="21"/>
  <c r="R364" i="21"/>
  <c r="Q364" i="21"/>
  <c r="P364" i="21"/>
  <c r="O364" i="21"/>
  <c r="N364" i="21"/>
  <c r="W363" i="21"/>
  <c r="V363" i="21"/>
  <c r="U363" i="21"/>
  <c r="T363" i="21"/>
  <c r="S363" i="21"/>
  <c r="R363" i="21"/>
  <c r="Q363" i="21"/>
  <c r="P363" i="21"/>
  <c r="O363" i="21"/>
  <c r="N363" i="21"/>
  <c r="N361" i="21"/>
  <c r="W358" i="21"/>
  <c r="V358" i="21"/>
  <c r="U358" i="21"/>
  <c r="T358" i="21"/>
  <c r="S358" i="21"/>
  <c r="R358" i="21"/>
  <c r="Q358" i="21"/>
  <c r="P358" i="21"/>
  <c r="O358" i="21"/>
  <c r="N358" i="21"/>
  <c r="W357" i="21"/>
  <c r="V357" i="21"/>
  <c r="U357" i="21"/>
  <c r="T357" i="21"/>
  <c r="S357" i="21"/>
  <c r="R357" i="21"/>
  <c r="Q357" i="21"/>
  <c r="P357" i="21"/>
  <c r="O357" i="21"/>
  <c r="N357" i="21"/>
  <c r="W356" i="21"/>
  <c r="V356" i="21"/>
  <c r="U356" i="21"/>
  <c r="T356" i="21"/>
  <c r="S356" i="21"/>
  <c r="R356" i="21"/>
  <c r="Q356" i="21"/>
  <c r="P356" i="21"/>
  <c r="O356" i="21"/>
  <c r="N356" i="21"/>
  <c r="W355" i="21"/>
  <c r="V355" i="21"/>
  <c r="U355" i="21"/>
  <c r="T355" i="21"/>
  <c r="S355" i="21"/>
  <c r="R355" i="21"/>
  <c r="Q355" i="21"/>
  <c r="P355" i="21"/>
  <c r="O355" i="21"/>
  <c r="N355" i="21"/>
  <c r="W354" i="21"/>
  <c r="V354" i="21"/>
  <c r="U354" i="21"/>
  <c r="T354" i="21"/>
  <c r="S354" i="21"/>
  <c r="R354" i="21"/>
  <c r="Q354" i="21"/>
  <c r="P354" i="21"/>
  <c r="O354" i="21"/>
  <c r="N354" i="21"/>
  <c r="W353" i="21"/>
  <c r="V353" i="21"/>
  <c r="U353" i="21"/>
  <c r="T353" i="21"/>
  <c r="S353" i="21"/>
  <c r="R353" i="21"/>
  <c r="Q353" i="21"/>
  <c r="P353" i="21"/>
  <c r="O353" i="21"/>
  <c r="N353" i="21"/>
  <c r="W352" i="21"/>
  <c r="V352" i="21"/>
  <c r="U352" i="21"/>
  <c r="T352" i="21"/>
  <c r="S352" i="21"/>
  <c r="R352" i="21"/>
  <c r="Q352" i="21"/>
  <c r="P352" i="21"/>
  <c r="O352" i="21"/>
  <c r="N352" i="21"/>
  <c r="W351" i="21"/>
  <c r="V351" i="21"/>
  <c r="U351" i="21"/>
  <c r="T351" i="21"/>
  <c r="S351" i="21"/>
  <c r="R351" i="21"/>
  <c r="Q351" i="21"/>
  <c r="P351" i="21"/>
  <c r="O351" i="21"/>
  <c r="N351" i="21"/>
  <c r="W350" i="21"/>
  <c r="V350" i="21"/>
  <c r="U350" i="21"/>
  <c r="T350" i="21"/>
  <c r="S350" i="21"/>
  <c r="R350" i="21"/>
  <c r="Q350" i="21"/>
  <c r="P350" i="21"/>
  <c r="O350" i="21"/>
  <c r="N350" i="21"/>
  <c r="N348" i="21"/>
  <c r="W345" i="21"/>
  <c r="V345" i="21"/>
  <c r="U345" i="21"/>
  <c r="T345" i="21"/>
  <c r="S345" i="21"/>
  <c r="R345" i="21"/>
  <c r="Q345" i="21"/>
  <c r="P345" i="21"/>
  <c r="O345" i="21"/>
  <c r="N345" i="21"/>
  <c r="W344" i="21"/>
  <c r="V344" i="21"/>
  <c r="U344" i="21"/>
  <c r="T344" i="21"/>
  <c r="S344" i="21"/>
  <c r="R344" i="21"/>
  <c r="Q344" i="21"/>
  <c r="P344" i="21"/>
  <c r="O344" i="21"/>
  <c r="N344" i="21"/>
  <c r="W343" i="21"/>
  <c r="V343" i="21"/>
  <c r="U343" i="21"/>
  <c r="T343" i="21"/>
  <c r="S343" i="21"/>
  <c r="R343" i="21"/>
  <c r="Q343" i="21"/>
  <c r="P343" i="21"/>
  <c r="O343" i="21"/>
  <c r="N343" i="21"/>
  <c r="W342" i="21"/>
  <c r="V342" i="21"/>
  <c r="U342" i="21"/>
  <c r="T342" i="21"/>
  <c r="S342" i="21"/>
  <c r="R342" i="21"/>
  <c r="Q342" i="21"/>
  <c r="P342" i="21"/>
  <c r="O342" i="21"/>
  <c r="N342" i="21"/>
  <c r="W341" i="21"/>
  <c r="V341" i="21"/>
  <c r="U341" i="21"/>
  <c r="T341" i="21"/>
  <c r="S341" i="21"/>
  <c r="R341" i="21"/>
  <c r="Q341" i="21"/>
  <c r="P341" i="21"/>
  <c r="O341" i="21"/>
  <c r="N341" i="21"/>
  <c r="W340" i="21"/>
  <c r="V340" i="21"/>
  <c r="U340" i="21"/>
  <c r="T340" i="21"/>
  <c r="S340" i="21"/>
  <c r="R340" i="21"/>
  <c r="Q340" i="21"/>
  <c r="P340" i="21"/>
  <c r="O340" i="21"/>
  <c r="N340" i="21"/>
  <c r="W339" i="21"/>
  <c r="V339" i="21"/>
  <c r="U339" i="21"/>
  <c r="T339" i="21"/>
  <c r="S339" i="21"/>
  <c r="R339" i="21"/>
  <c r="Q339" i="21"/>
  <c r="P339" i="21"/>
  <c r="O339" i="21"/>
  <c r="N339" i="21"/>
  <c r="W338" i="21"/>
  <c r="V338" i="21"/>
  <c r="U338" i="21"/>
  <c r="T338" i="21"/>
  <c r="S338" i="21"/>
  <c r="R338" i="21"/>
  <c r="Q338" i="21"/>
  <c r="P338" i="21"/>
  <c r="O338" i="21"/>
  <c r="N338" i="21"/>
  <c r="W337" i="21"/>
  <c r="V337" i="21"/>
  <c r="U337" i="21"/>
  <c r="T337" i="21"/>
  <c r="S337" i="21"/>
  <c r="R337" i="21"/>
  <c r="Q337" i="21"/>
  <c r="P337" i="21"/>
  <c r="O337" i="21"/>
  <c r="N337" i="21"/>
  <c r="N335" i="21"/>
  <c r="W332" i="21"/>
  <c r="V332" i="21"/>
  <c r="U332" i="21"/>
  <c r="T332" i="21"/>
  <c r="S332" i="21"/>
  <c r="R332" i="21"/>
  <c r="Q332" i="21"/>
  <c r="P332" i="21"/>
  <c r="O332" i="21"/>
  <c r="N332" i="21"/>
  <c r="W331" i="21"/>
  <c r="V331" i="21"/>
  <c r="U331" i="21"/>
  <c r="T331" i="21"/>
  <c r="S331" i="21"/>
  <c r="R331" i="21"/>
  <c r="Q331" i="21"/>
  <c r="P331" i="21"/>
  <c r="O331" i="21"/>
  <c r="N331" i="21"/>
  <c r="W330" i="21"/>
  <c r="V330" i="21"/>
  <c r="U330" i="21"/>
  <c r="T330" i="21"/>
  <c r="S330" i="21"/>
  <c r="R330" i="21"/>
  <c r="Q330" i="21"/>
  <c r="P330" i="21"/>
  <c r="O330" i="21"/>
  <c r="N330" i="21"/>
  <c r="W329" i="21"/>
  <c r="V329" i="21"/>
  <c r="U329" i="21"/>
  <c r="T329" i="21"/>
  <c r="S329" i="21"/>
  <c r="R329" i="21"/>
  <c r="Q329" i="21"/>
  <c r="P329" i="21"/>
  <c r="O329" i="21"/>
  <c r="N329" i="21"/>
  <c r="W328" i="21"/>
  <c r="V328" i="21"/>
  <c r="U328" i="21"/>
  <c r="T328" i="21"/>
  <c r="S328" i="21"/>
  <c r="R328" i="21"/>
  <c r="Q328" i="21"/>
  <c r="P328" i="21"/>
  <c r="O328" i="21"/>
  <c r="N328" i="21"/>
  <c r="W327" i="21"/>
  <c r="V327" i="21"/>
  <c r="U327" i="21"/>
  <c r="T327" i="21"/>
  <c r="S327" i="21"/>
  <c r="R327" i="21"/>
  <c r="Q327" i="21"/>
  <c r="P327" i="21"/>
  <c r="O327" i="21"/>
  <c r="N327" i="21"/>
  <c r="W326" i="21"/>
  <c r="V326" i="21"/>
  <c r="U326" i="21"/>
  <c r="T326" i="21"/>
  <c r="S326" i="21"/>
  <c r="R326" i="21"/>
  <c r="Q326" i="21"/>
  <c r="P326" i="21"/>
  <c r="O326" i="21"/>
  <c r="N326" i="21"/>
  <c r="W325" i="21"/>
  <c r="V325" i="21"/>
  <c r="U325" i="21"/>
  <c r="T325" i="21"/>
  <c r="S325" i="21"/>
  <c r="R325" i="21"/>
  <c r="Q325" i="21"/>
  <c r="P325" i="21"/>
  <c r="O325" i="21"/>
  <c r="N325" i="21"/>
  <c r="W324" i="21"/>
  <c r="V324" i="21"/>
  <c r="U324" i="21"/>
  <c r="T324" i="21"/>
  <c r="S324" i="21"/>
  <c r="R324" i="21"/>
  <c r="Q324" i="21"/>
  <c r="P324" i="21"/>
  <c r="O324" i="21"/>
  <c r="N324" i="21"/>
  <c r="N322" i="21"/>
  <c r="W317" i="21"/>
  <c r="V317" i="21"/>
  <c r="U317" i="21"/>
  <c r="T317" i="21"/>
  <c r="S317" i="21"/>
  <c r="R317" i="21"/>
  <c r="Q317" i="21"/>
  <c r="P317" i="21"/>
  <c r="O317" i="21"/>
  <c r="N317" i="21"/>
  <c r="W316" i="21"/>
  <c r="V316" i="21"/>
  <c r="U316" i="21"/>
  <c r="T316" i="21"/>
  <c r="S316" i="21"/>
  <c r="R316" i="21"/>
  <c r="Q316" i="21"/>
  <c r="P316" i="21"/>
  <c r="O316" i="21"/>
  <c r="N316" i="21"/>
  <c r="W315" i="21"/>
  <c r="V315" i="21"/>
  <c r="U315" i="21"/>
  <c r="T315" i="21"/>
  <c r="S315" i="21"/>
  <c r="R315" i="21"/>
  <c r="Q315" i="21"/>
  <c r="P315" i="21"/>
  <c r="O315" i="21"/>
  <c r="N315" i="21"/>
  <c r="W314" i="21"/>
  <c r="V314" i="21"/>
  <c r="U314" i="21"/>
  <c r="T314" i="21"/>
  <c r="S314" i="21"/>
  <c r="R314" i="21"/>
  <c r="Q314" i="21"/>
  <c r="P314" i="21"/>
  <c r="O314" i="21"/>
  <c r="N314" i="21"/>
  <c r="W313" i="21"/>
  <c r="V313" i="21"/>
  <c r="U313" i="21"/>
  <c r="T313" i="21"/>
  <c r="S313" i="21"/>
  <c r="R313" i="21"/>
  <c r="Q313" i="21"/>
  <c r="P313" i="21"/>
  <c r="O313" i="21"/>
  <c r="N313" i="21"/>
  <c r="W312" i="21"/>
  <c r="V312" i="21"/>
  <c r="U312" i="21"/>
  <c r="T312" i="21"/>
  <c r="S312" i="21"/>
  <c r="R312" i="21"/>
  <c r="Q312" i="21"/>
  <c r="P312" i="21"/>
  <c r="O312" i="21"/>
  <c r="N312" i="21"/>
  <c r="W311" i="21"/>
  <c r="V311" i="21"/>
  <c r="U311" i="21"/>
  <c r="T311" i="21"/>
  <c r="S311" i="21"/>
  <c r="R311" i="21"/>
  <c r="Q311" i="21"/>
  <c r="P311" i="21"/>
  <c r="O311" i="21"/>
  <c r="N311" i="21"/>
  <c r="W310" i="21"/>
  <c r="V310" i="21"/>
  <c r="U310" i="21"/>
  <c r="T310" i="21"/>
  <c r="S310" i="21"/>
  <c r="R310" i="21"/>
  <c r="Q310" i="21"/>
  <c r="P310" i="21"/>
  <c r="O310" i="21"/>
  <c r="N310" i="21"/>
  <c r="W309" i="21"/>
  <c r="V309" i="21"/>
  <c r="U309" i="21"/>
  <c r="T309" i="21"/>
  <c r="S309" i="21"/>
  <c r="R309" i="21"/>
  <c r="Q309" i="21"/>
  <c r="P309" i="21"/>
  <c r="O309" i="21"/>
  <c r="N309" i="21"/>
  <c r="N307" i="21"/>
  <c r="W304" i="21"/>
  <c r="V304" i="21"/>
  <c r="U304" i="21"/>
  <c r="T304" i="21"/>
  <c r="S304" i="21"/>
  <c r="R304" i="21"/>
  <c r="Q304" i="21"/>
  <c r="P304" i="21"/>
  <c r="O304" i="21"/>
  <c r="N304" i="21"/>
  <c r="W303" i="21"/>
  <c r="V303" i="21"/>
  <c r="U303" i="21"/>
  <c r="T303" i="21"/>
  <c r="S303" i="21"/>
  <c r="R303" i="21"/>
  <c r="Q303" i="21"/>
  <c r="P303" i="21"/>
  <c r="O303" i="21"/>
  <c r="N303" i="21"/>
  <c r="W302" i="21"/>
  <c r="V302" i="21"/>
  <c r="U302" i="21"/>
  <c r="T302" i="21"/>
  <c r="S302" i="21"/>
  <c r="R302" i="21"/>
  <c r="Q302" i="21"/>
  <c r="P302" i="21"/>
  <c r="O302" i="21"/>
  <c r="N302" i="21"/>
  <c r="W301" i="21"/>
  <c r="V301" i="21"/>
  <c r="U301" i="21"/>
  <c r="T301" i="21"/>
  <c r="S301" i="21"/>
  <c r="R301" i="21"/>
  <c r="Q301" i="21"/>
  <c r="P301" i="21"/>
  <c r="O301" i="21"/>
  <c r="N301" i="21"/>
  <c r="W300" i="21"/>
  <c r="V300" i="21"/>
  <c r="U300" i="21"/>
  <c r="T300" i="21"/>
  <c r="S300" i="21"/>
  <c r="R300" i="21"/>
  <c r="Q300" i="21"/>
  <c r="P300" i="21"/>
  <c r="O300" i="21"/>
  <c r="N300" i="21"/>
  <c r="W299" i="21"/>
  <c r="V299" i="21"/>
  <c r="U299" i="21"/>
  <c r="T299" i="21"/>
  <c r="S299" i="21"/>
  <c r="R299" i="21"/>
  <c r="Q299" i="21"/>
  <c r="P299" i="21"/>
  <c r="O299" i="21"/>
  <c r="N299" i="21"/>
  <c r="W298" i="21"/>
  <c r="V298" i="21"/>
  <c r="U298" i="21"/>
  <c r="T298" i="21"/>
  <c r="S298" i="21"/>
  <c r="R298" i="21"/>
  <c r="Q298" i="21"/>
  <c r="P298" i="21"/>
  <c r="O298" i="21"/>
  <c r="N298" i="21"/>
  <c r="W297" i="21"/>
  <c r="V297" i="21"/>
  <c r="U297" i="21"/>
  <c r="T297" i="21"/>
  <c r="S297" i="21"/>
  <c r="R297" i="21"/>
  <c r="Q297" i="21"/>
  <c r="P297" i="21"/>
  <c r="O297" i="21"/>
  <c r="N297" i="21"/>
  <c r="W296" i="21"/>
  <c r="V296" i="21"/>
  <c r="U296" i="21"/>
  <c r="T296" i="21"/>
  <c r="S296" i="21"/>
  <c r="R296" i="21"/>
  <c r="Q296" i="21"/>
  <c r="P296" i="21"/>
  <c r="O296" i="21"/>
  <c r="N296" i="21"/>
  <c r="N294" i="21"/>
  <c r="W291" i="21"/>
  <c r="V291" i="21"/>
  <c r="U291" i="21"/>
  <c r="T291" i="21"/>
  <c r="S291" i="21"/>
  <c r="R291" i="21"/>
  <c r="Q291" i="21"/>
  <c r="P291" i="21"/>
  <c r="O291" i="21"/>
  <c r="N291" i="21"/>
  <c r="W290" i="21"/>
  <c r="V290" i="21"/>
  <c r="U290" i="21"/>
  <c r="T290" i="21"/>
  <c r="S290" i="21"/>
  <c r="R290" i="21"/>
  <c r="Q290" i="21"/>
  <c r="P290" i="21"/>
  <c r="O290" i="21"/>
  <c r="N290" i="21"/>
  <c r="W289" i="21"/>
  <c r="V289" i="21"/>
  <c r="U289" i="21"/>
  <c r="T289" i="21"/>
  <c r="S289" i="21"/>
  <c r="R289" i="21"/>
  <c r="Q289" i="21"/>
  <c r="P289" i="21"/>
  <c r="O289" i="21"/>
  <c r="N289" i="21"/>
  <c r="W288" i="21"/>
  <c r="V288" i="21"/>
  <c r="U288" i="21"/>
  <c r="T288" i="21"/>
  <c r="S288" i="21"/>
  <c r="R288" i="21"/>
  <c r="Q288" i="21"/>
  <c r="P288" i="21"/>
  <c r="O288" i="21"/>
  <c r="N288" i="21"/>
  <c r="W287" i="21"/>
  <c r="V287" i="21"/>
  <c r="U287" i="21"/>
  <c r="T287" i="21"/>
  <c r="S287" i="21"/>
  <c r="R287" i="21"/>
  <c r="Q287" i="21"/>
  <c r="P287" i="21"/>
  <c r="O287" i="21"/>
  <c r="N287" i="21"/>
  <c r="W286" i="21"/>
  <c r="V286" i="21"/>
  <c r="U286" i="21"/>
  <c r="T286" i="21"/>
  <c r="S286" i="21"/>
  <c r="R286" i="21"/>
  <c r="Q286" i="21"/>
  <c r="P286" i="21"/>
  <c r="O286" i="21"/>
  <c r="N286" i="21"/>
  <c r="W285" i="21"/>
  <c r="V285" i="21"/>
  <c r="U285" i="21"/>
  <c r="T285" i="21"/>
  <c r="S285" i="21"/>
  <c r="R285" i="21"/>
  <c r="Q285" i="21"/>
  <c r="P285" i="21"/>
  <c r="O285" i="21"/>
  <c r="N285" i="21"/>
  <c r="W284" i="21"/>
  <c r="V284" i="21"/>
  <c r="U284" i="21"/>
  <c r="T284" i="21"/>
  <c r="S284" i="21"/>
  <c r="R284" i="21"/>
  <c r="Q284" i="21"/>
  <c r="P284" i="21"/>
  <c r="O284" i="21"/>
  <c r="N284" i="21"/>
  <c r="W283" i="21"/>
  <c r="V283" i="21"/>
  <c r="U283" i="21"/>
  <c r="T283" i="21"/>
  <c r="S283" i="21"/>
  <c r="R283" i="21"/>
  <c r="Q283" i="21"/>
  <c r="P283" i="21"/>
  <c r="O283" i="21"/>
  <c r="N283" i="21"/>
  <c r="N281" i="21"/>
  <c r="W278" i="21"/>
  <c r="V278" i="21"/>
  <c r="U278" i="21"/>
  <c r="T278" i="21"/>
  <c r="S278" i="21"/>
  <c r="R278" i="21"/>
  <c r="Q278" i="21"/>
  <c r="P278" i="21"/>
  <c r="O278" i="21"/>
  <c r="N278" i="21"/>
  <c r="W277" i="21"/>
  <c r="V277" i="21"/>
  <c r="U277" i="21"/>
  <c r="T277" i="21"/>
  <c r="S277" i="21"/>
  <c r="R277" i="21"/>
  <c r="Q277" i="21"/>
  <c r="P277" i="21"/>
  <c r="O277" i="21"/>
  <c r="N277" i="21"/>
  <c r="W276" i="21"/>
  <c r="V276" i="21"/>
  <c r="U276" i="21"/>
  <c r="T276" i="21"/>
  <c r="S276" i="21"/>
  <c r="R276" i="21"/>
  <c r="Q276" i="21"/>
  <c r="P276" i="21"/>
  <c r="O276" i="21"/>
  <c r="N276" i="21"/>
  <c r="W275" i="21"/>
  <c r="V275" i="21"/>
  <c r="U275" i="21"/>
  <c r="T275" i="21"/>
  <c r="S275" i="21"/>
  <c r="R275" i="21"/>
  <c r="Q275" i="21"/>
  <c r="P275" i="21"/>
  <c r="O275" i="21"/>
  <c r="N275" i="21"/>
  <c r="W274" i="21"/>
  <c r="V274" i="21"/>
  <c r="U274" i="21"/>
  <c r="T274" i="21"/>
  <c r="S274" i="21"/>
  <c r="R274" i="21"/>
  <c r="Q274" i="21"/>
  <c r="P274" i="21"/>
  <c r="O274" i="21"/>
  <c r="N274" i="21"/>
  <c r="W273" i="21"/>
  <c r="V273" i="21"/>
  <c r="U273" i="21"/>
  <c r="T273" i="21"/>
  <c r="S273" i="21"/>
  <c r="R273" i="21"/>
  <c r="Q273" i="21"/>
  <c r="P273" i="21"/>
  <c r="O273" i="21"/>
  <c r="N273" i="21"/>
  <c r="W272" i="21"/>
  <c r="V272" i="21"/>
  <c r="U272" i="21"/>
  <c r="T272" i="21"/>
  <c r="S272" i="21"/>
  <c r="R272" i="21"/>
  <c r="Q272" i="21"/>
  <c r="P272" i="21"/>
  <c r="O272" i="21"/>
  <c r="N272" i="21"/>
  <c r="W271" i="21"/>
  <c r="V271" i="21"/>
  <c r="U271" i="21"/>
  <c r="T271" i="21"/>
  <c r="S271" i="21"/>
  <c r="R271" i="21"/>
  <c r="Q271" i="21"/>
  <c r="P271" i="21"/>
  <c r="O271" i="21"/>
  <c r="N271" i="21"/>
  <c r="W270" i="21"/>
  <c r="V270" i="21"/>
  <c r="U270" i="21"/>
  <c r="T270" i="21"/>
  <c r="S270" i="21"/>
  <c r="R270" i="21"/>
  <c r="Q270" i="21"/>
  <c r="P270" i="21"/>
  <c r="O270" i="21"/>
  <c r="N270" i="21"/>
  <c r="N268" i="21"/>
  <c r="W265" i="21"/>
  <c r="V265" i="21"/>
  <c r="U265" i="21"/>
  <c r="T265" i="21"/>
  <c r="S265" i="21"/>
  <c r="R265" i="21"/>
  <c r="Q265" i="21"/>
  <c r="P265" i="21"/>
  <c r="O265" i="21"/>
  <c r="N265" i="21"/>
  <c r="W264" i="21"/>
  <c r="V264" i="21"/>
  <c r="U264" i="21"/>
  <c r="T264" i="21"/>
  <c r="S264" i="21"/>
  <c r="R264" i="21"/>
  <c r="Q264" i="21"/>
  <c r="P264" i="21"/>
  <c r="O264" i="21"/>
  <c r="N264" i="21"/>
  <c r="W263" i="21"/>
  <c r="V263" i="21"/>
  <c r="U263" i="21"/>
  <c r="T263" i="21"/>
  <c r="S263" i="21"/>
  <c r="R263" i="21"/>
  <c r="Q263" i="21"/>
  <c r="P263" i="21"/>
  <c r="O263" i="21"/>
  <c r="N263" i="21"/>
  <c r="W262" i="21"/>
  <c r="V262" i="21"/>
  <c r="U262" i="21"/>
  <c r="T262" i="21"/>
  <c r="S262" i="21"/>
  <c r="R262" i="21"/>
  <c r="Q262" i="21"/>
  <c r="P262" i="21"/>
  <c r="O262" i="21"/>
  <c r="N262" i="21"/>
  <c r="W261" i="21"/>
  <c r="V261" i="21"/>
  <c r="U261" i="21"/>
  <c r="T261" i="21"/>
  <c r="S261" i="21"/>
  <c r="R261" i="21"/>
  <c r="Q261" i="21"/>
  <c r="P261" i="21"/>
  <c r="O261" i="21"/>
  <c r="N261" i="21"/>
  <c r="W260" i="21"/>
  <c r="V260" i="21"/>
  <c r="U260" i="21"/>
  <c r="T260" i="21"/>
  <c r="S260" i="21"/>
  <c r="R260" i="21"/>
  <c r="Q260" i="21"/>
  <c r="P260" i="21"/>
  <c r="O260" i="21"/>
  <c r="N260" i="21"/>
  <c r="W259" i="21"/>
  <c r="V259" i="21"/>
  <c r="U259" i="21"/>
  <c r="T259" i="21"/>
  <c r="S259" i="21"/>
  <c r="R259" i="21"/>
  <c r="Q259" i="21"/>
  <c r="P259" i="21"/>
  <c r="O259" i="21"/>
  <c r="N259" i="21"/>
  <c r="W258" i="21"/>
  <c r="V258" i="21"/>
  <c r="U258" i="21"/>
  <c r="T258" i="21"/>
  <c r="S258" i="21"/>
  <c r="R258" i="21"/>
  <c r="Q258" i="21"/>
  <c r="P258" i="21"/>
  <c r="O258" i="21"/>
  <c r="N258" i="21"/>
  <c r="W257" i="21"/>
  <c r="V257" i="21"/>
  <c r="U257" i="21"/>
  <c r="T257" i="21"/>
  <c r="S257" i="21"/>
  <c r="R257" i="21"/>
  <c r="Q257" i="21"/>
  <c r="P257" i="21"/>
  <c r="O257" i="21"/>
  <c r="N257" i="21"/>
  <c r="N255" i="21"/>
  <c r="W252" i="21"/>
  <c r="V252" i="21"/>
  <c r="U252" i="21"/>
  <c r="T252" i="21"/>
  <c r="S252" i="21"/>
  <c r="R252" i="21"/>
  <c r="Q252" i="21"/>
  <c r="P252" i="21"/>
  <c r="O252" i="21"/>
  <c r="N252" i="21"/>
  <c r="W251" i="21"/>
  <c r="V251" i="21"/>
  <c r="U251" i="21"/>
  <c r="T251" i="21"/>
  <c r="S251" i="21"/>
  <c r="R251" i="21"/>
  <c r="Q251" i="21"/>
  <c r="P251" i="21"/>
  <c r="O251" i="21"/>
  <c r="N251" i="21"/>
  <c r="W250" i="21"/>
  <c r="V250" i="21"/>
  <c r="U250" i="21"/>
  <c r="T250" i="21"/>
  <c r="S250" i="21"/>
  <c r="R250" i="21"/>
  <c r="Q250" i="21"/>
  <c r="P250" i="21"/>
  <c r="O250" i="21"/>
  <c r="N250" i="21"/>
  <c r="W249" i="21"/>
  <c r="V249" i="21"/>
  <c r="U249" i="21"/>
  <c r="T249" i="21"/>
  <c r="S249" i="21"/>
  <c r="R249" i="21"/>
  <c r="Q249" i="21"/>
  <c r="P249" i="21"/>
  <c r="O249" i="21"/>
  <c r="N249" i="21"/>
  <c r="W248" i="21"/>
  <c r="V248" i="21"/>
  <c r="U248" i="21"/>
  <c r="T248" i="21"/>
  <c r="S248" i="21"/>
  <c r="R248" i="21"/>
  <c r="Q248" i="21"/>
  <c r="P248" i="21"/>
  <c r="O248" i="21"/>
  <c r="N248" i="21"/>
  <c r="W247" i="21"/>
  <c r="V247" i="21"/>
  <c r="U247" i="21"/>
  <c r="T247" i="21"/>
  <c r="S247" i="21"/>
  <c r="R247" i="21"/>
  <c r="Q247" i="21"/>
  <c r="P247" i="21"/>
  <c r="O247" i="21"/>
  <c r="N247" i="21"/>
  <c r="W246" i="21"/>
  <c r="V246" i="21"/>
  <c r="U246" i="21"/>
  <c r="T246" i="21"/>
  <c r="S246" i="21"/>
  <c r="R246" i="21"/>
  <c r="Q246" i="21"/>
  <c r="P246" i="21"/>
  <c r="O246" i="21"/>
  <c r="N246" i="21"/>
  <c r="W245" i="21"/>
  <c r="V245" i="21"/>
  <c r="U245" i="21"/>
  <c r="T245" i="21"/>
  <c r="S245" i="21"/>
  <c r="R245" i="21"/>
  <c r="Q245" i="21"/>
  <c r="P245" i="21"/>
  <c r="O245" i="21"/>
  <c r="N245" i="21"/>
  <c r="W244" i="21"/>
  <c r="V244" i="21"/>
  <c r="U244" i="21"/>
  <c r="T244" i="21"/>
  <c r="S244" i="21"/>
  <c r="R244" i="21"/>
  <c r="Q244" i="21"/>
  <c r="P244" i="21"/>
  <c r="O244" i="21"/>
  <c r="N244" i="21"/>
  <c r="N242" i="21"/>
  <c r="W237" i="21"/>
  <c r="V237" i="21"/>
  <c r="U237" i="21"/>
  <c r="T237" i="21"/>
  <c r="S237" i="21"/>
  <c r="R237" i="21"/>
  <c r="Q237" i="21"/>
  <c r="P237" i="21"/>
  <c r="O237" i="21"/>
  <c r="N237" i="21"/>
  <c r="W236" i="21"/>
  <c r="V236" i="21"/>
  <c r="U236" i="21"/>
  <c r="T236" i="21"/>
  <c r="S236" i="21"/>
  <c r="R236" i="21"/>
  <c r="Q236" i="21"/>
  <c r="P236" i="21"/>
  <c r="O236" i="21"/>
  <c r="N236" i="21"/>
  <c r="W235" i="21"/>
  <c r="V235" i="21"/>
  <c r="U235" i="21"/>
  <c r="T235" i="21"/>
  <c r="S235" i="21"/>
  <c r="R235" i="21"/>
  <c r="Q235" i="21"/>
  <c r="P235" i="21"/>
  <c r="O235" i="21"/>
  <c r="N235" i="21"/>
  <c r="W234" i="21"/>
  <c r="V234" i="21"/>
  <c r="U234" i="21"/>
  <c r="T234" i="21"/>
  <c r="S234" i="21"/>
  <c r="R234" i="21"/>
  <c r="Q234" i="21"/>
  <c r="P234" i="21"/>
  <c r="O234" i="21"/>
  <c r="N234" i="21"/>
  <c r="W233" i="21"/>
  <c r="V233" i="21"/>
  <c r="U233" i="21"/>
  <c r="T233" i="21"/>
  <c r="S233" i="21"/>
  <c r="R233" i="21"/>
  <c r="Q233" i="21"/>
  <c r="P233" i="21"/>
  <c r="O233" i="21"/>
  <c r="N233" i="21"/>
  <c r="W232" i="21"/>
  <c r="V232" i="21"/>
  <c r="U232" i="21"/>
  <c r="T232" i="21"/>
  <c r="S232" i="21"/>
  <c r="R232" i="21"/>
  <c r="Q232" i="21"/>
  <c r="P232" i="21"/>
  <c r="O232" i="21"/>
  <c r="N232" i="21"/>
  <c r="W231" i="21"/>
  <c r="V231" i="21"/>
  <c r="U231" i="21"/>
  <c r="T231" i="21"/>
  <c r="S231" i="21"/>
  <c r="R231" i="21"/>
  <c r="Q231" i="21"/>
  <c r="P231" i="21"/>
  <c r="O231" i="21"/>
  <c r="N231" i="21"/>
  <c r="W230" i="21"/>
  <c r="V230" i="21"/>
  <c r="U230" i="21"/>
  <c r="T230" i="21"/>
  <c r="S230" i="21"/>
  <c r="R230" i="21"/>
  <c r="Q230" i="21"/>
  <c r="P230" i="21"/>
  <c r="O230" i="21"/>
  <c r="N230" i="21"/>
  <c r="W229" i="21"/>
  <c r="V229" i="21"/>
  <c r="U229" i="21"/>
  <c r="T229" i="21"/>
  <c r="S229" i="21"/>
  <c r="R229" i="21"/>
  <c r="Q229" i="21"/>
  <c r="P229" i="21"/>
  <c r="O229" i="21"/>
  <c r="N229" i="21"/>
  <c r="N227" i="21"/>
  <c r="W224" i="21"/>
  <c r="V224" i="21"/>
  <c r="U224" i="21"/>
  <c r="T224" i="21"/>
  <c r="S224" i="21"/>
  <c r="R224" i="21"/>
  <c r="Q224" i="21"/>
  <c r="P224" i="21"/>
  <c r="O224" i="21"/>
  <c r="N224" i="21"/>
  <c r="W223" i="21"/>
  <c r="V223" i="21"/>
  <c r="U223" i="21"/>
  <c r="T223" i="21"/>
  <c r="S223" i="21"/>
  <c r="R223" i="21"/>
  <c r="Q223" i="21"/>
  <c r="P223" i="21"/>
  <c r="O223" i="21"/>
  <c r="N223" i="21"/>
  <c r="W222" i="21"/>
  <c r="V222" i="21"/>
  <c r="U222" i="21"/>
  <c r="T222" i="21"/>
  <c r="S222" i="21"/>
  <c r="R222" i="21"/>
  <c r="Q222" i="21"/>
  <c r="P222" i="21"/>
  <c r="O222" i="21"/>
  <c r="N222" i="21"/>
  <c r="W221" i="21"/>
  <c r="V221" i="21"/>
  <c r="U221" i="21"/>
  <c r="T221" i="21"/>
  <c r="S221" i="21"/>
  <c r="R221" i="21"/>
  <c r="Q221" i="21"/>
  <c r="P221" i="21"/>
  <c r="O221" i="21"/>
  <c r="N221" i="21"/>
  <c r="W220" i="21"/>
  <c r="V220" i="21"/>
  <c r="U220" i="21"/>
  <c r="T220" i="21"/>
  <c r="S220" i="21"/>
  <c r="R220" i="21"/>
  <c r="Q220" i="21"/>
  <c r="P220" i="21"/>
  <c r="O220" i="21"/>
  <c r="N220" i="21"/>
  <c r="W219" i="21"/>
  <c r="V219" i="21"/>
  <c r="U219" i="21"/>
  <c r="T219" i="21"/>
  <c r="S219" i="21"/>
  <c r="R219" i="21"/>
  <c r="Q219" i="21"/>
  <c r="P219" i="21"/>
  <c r="O219" i="21"/>
  <c r="N219" i="21"/>
  <c r="W218" i="21"/>
  <c r="V218" i="21"/>
  <c r="U218" i="21"/>
  <c r="T218" i="21"/>
  <c r="S218" i="21"/>
  <c r="R218" i="21"/>
  <c r="Q218" i="21"/>
  <c r="P218" i="21"/>
  <c r="O218" i="21"/>
  <c r="N218" i="21"/>
  <c r="W217" i="21"/>
  <c r="V217" i="21"/>
  <c r="U217" i="21"/>
  <c r="T217" i="21"/>
  <c r="S217" i="21"/>
  <c r="R217" i="21"/>
  <c r="Q217" i="21"/>
  <c r="P217" i="21"/>
  <c r="O217" i="21"/>
  <c r="N217" i="21"/>
  <c r="W216" i="21"/>
  <c r="V216" i="21"/>
  <c r="U216" i="21"/>
  <c r="T216" i="21"/>
  <c r="S216" i="21"/>
  <c r="R216" i="21"/>
  <c r="Q216" i="21"/>
  <c r="P216" i="21"/>
  <c r="O216" i="21"/>
  <c r="N216" i="21"/>
  <c r="N214" i="21"/>
  <c r="W211" i="21"/>
  <c r="V211" i="21"/>
  <c r="U211" i="21"/>
  <c r="T211" i="21"/>
  <c r="S211" i="21"/>
  <c r="R211" i="21"/>
  <c r="Q211" i="21"/>
  <c r="P211" i="21"/>
  <c r="O211" i="21"/>
  <c r="N211" i="21"/>
  <c r="W210" i="21"/>
  <c r="V210" i="21"/>
  <c r="U210" i="21"/>
  <c r="T210" i="21"/>
  <c r="S210" i="21"/>
  <c r="R210" i="21"/>
  <c r="Q210" i="21"/>
  <c r="P210" i="21"/>
  <c r="O210" i="21"/>
  <c r="N210" i="21"/>
  <c r="W209" i="21"/>
  <c r="V209" i="21"/>
  <c r="U209" i="21"/>
  <c r="T209" i="21"/>
  <c r="S209" i="21"/>
  <c r="R209" i="21"/>
  <c r="Q209" i="21"/>
  <c r="P209" i="21"/>
  <c r="O209" i="21"/>
  <c r="N209" i="21"/>
  <c r="W208" i="21"/>
  <c r="V208" i="21"/>
  <c r="U208" i="21"/>
  <c r="T208" i="21"/>
  <c r="S208" i="21"/>
  <c r="R208" i="21"/>
  <c r="Q208" i="21"/>
  <c r="P208" i="21"/>
  <c r="O208" i="21"/>
  <c r="N208" i="21"/>
  <c r="W207" i="21"/>
  <c r="V207" i="21"/>
  <c r="U207" i="21"/>
  <c r="T207" i="21"/>
  <c r="S207" i="21"/>
  <c r="R207" i="21"/>
  <c r="Q207" i="21"/>
  <c r="P207" i="21"/>
  <c r="O207" i="21"/>
  <c r="N207" i="21"/>
  <c r="W206" i="21"/>
  <c r="V206" i="21"/>
  <c r="U206" i="21"/>
  <c r="T206" i="21"/>
  <c r="S206" i="21"/>
  <c r="R206" i="21"/>
  <c r="Q206" i="21"/>
  <c r="P206" i="21"/>
  <c r="O206" i="21"/>
  <c r="N206" i="21"/>
  <c r="W205" i="21"/>
  <c r="V205" i="21"/>
  <c r="U205" i="21"/>
  <c r="T205" i="21"/>
  <c r="S205" i="21"/>
  <c r="R205" i="21"/>
  <c r="Q205" i="21"/>
  <c r="P205" i="21"/>
  <c r="O205" i="21"/>
  <c r="N205" i="21"/>
  <c r="W204" i="21"/>
  <c r="V204" i="21"/>
  <c r="U204" i="21"/>
  <c r="T204" i="21"/>
  <c r="S204" i="21"/>
  <c r="R204" i="21"/>
  <c r="Q204" i="21"/>
  <c r="P204" i="21"/>
  <c r="O204" i="21"/>
  <c r="N204" i="21"/>
  <c r="W203" i="21"/>
  <c r="V203" i="21"/>
  <c r="U203" i="21"/>
  <c r="T203" i="21"/>
  <c r="S203" i="21"/>
  <c r="R203" i="21"/>
  <c r="Q203" i="21"/>
  <c r="P203" i="21"/>
  <c r="O203" i="21"/>
  <c r="N203" i="21"/>
  <c r="N201" i="21"/>
  <c r="W198" i="21"/>
  <c r="V198" i="21"/>
  <c r="U198" i="21"/>
  <c r="T198" i="21"/>
  <c r="S198" i="21"/>
  <c r="R198" i="21"/>
  <c r="Q198" i="21"/>
  <c r="P198" i="21"/>
  <c r="O198" i="21"/>
  <c r="N198" i="21"/>
  <c r="W197" i="21"/>
  <c r="V197" i="21"/>
  <c r="U197" i="21"/>
  <c r="T197" i="21"/>
  <c r="S197" i="21"/>
  <c r="R197" i="21"/>
  <c r="Q197" i="21"/>
  <c r="P197" i="21"/>
  <c r="O197" i="21"/>
  <c r="N197" i="21"/>
  <c r="W196" i="21"/>
  <c r="V196" i="21"/>
  <c r="U196" i="21"/>
  <c r="T196" i="21"/>
  <c r="S196" i="21"/>
  <c r="R196" i="21"/>
  <c r="Q196" i="21"/>
  <c r="P196" i="21"/>
  <c r="O196" i="21"/>
  <c r="N196" i="21"/>
  <c r="W195" i="21"/>
  <c r="V195" i="21"/>
  <c r="U195" i="21"/>
  <c r="T195" i="21"/>
  <c r="S195" i="21"/>
  <c r="R195" i="21"/>
  <c r="Q195" i="21"/>
  <c r="P195" i="21"/>
  <c r="O195" i="21"/>
  <c r="N195" i="21"/>
  <c r="W194" i="21"/>
  <c r="V194" i="21"/>
  <c r="U194" i="21"/>
  <c r="T194" i="21"/>
  <c r="S194" i="21"/>
  <c r="R194" i="21"/>
  <c r="Q194" i="21"/>
  <c r="P194" i="21"/>
  <c r="O194" i="21"/>
  <c r="N194" i="21"/>
  <c r="W193" i="21"/>
  <c r="V193" i="21"/>
  <c r="U193" i="21"/>
  <c r="T193" i="21"/>
  <c r="S193" i="21"/>
  <c r="R193" i="21"/>
  <c r="Q193" i="21"/>
  <c r="P193" i="21"/>
  <c r="O193" i="21"/>
  <c r="N193" i="21"/>
  <c r="W192" i="21"/>
  <c r="V192" i="21"/>
  <c r="U192" i="21"/>
  <c r="T192" i="21"/>
  <c r="S192" i="21"/>
  <c r="R192" i="21"/>
  <c r="Q192" i="21"/>
  <c r="P192" i="21"/>
  <c r="O192" i="21"/>
  <c r="N192" i="21"/>
  <c r="W191" i="21"/>
  <c r="V191" i="21"/>
  <c r="U191" i="21"/>
  <c r="T191" i="21"/>
  <c r="S191" i="21"/>
  <c r="R191" i="21"/>
  <c r="Q191" i="21"/>
  <c r="P191" i="21"/>
  <c r="O191" i="21"/>
  <c r="N191" i="21"/>
  <c r="W190" i="21"/>
  <c r="V190" i="21"/>
  <c r="U190" i="21"/>
  <c r="T190" i="21"/>
  <c r="S190" i="21"/>
  <c r="R190" i="21"/>
  <c r="Q190" i="21"/>
  <c r="P190" i="21"/>
  <c r="O190" i="21"/>
  <c r="N190" i="21"/>
  <c r="N188" i="21"/>
  <c r="W185" i="21"/>
  <c r="V185" i="21"/>
  <c r="U185" i="21"/>
  <c r="T185" i="21"/>
  <c r="S185" i="21"/>
  <c r="R185" i="21"/>
  <c r="Q185" i="21"/>
  <c r="P185" i="21"/>
  <c r="O185" i="21"/>
  <c r="N185" i="21"/>
  <c r="W184" i="21"/>
  <c r="V184" i="21"/>
  <c r="U184" i="21"/>
  <c r="T184" i="21"/>
  <c r="S184" i="21"/>
  <c r="R184" i="21"/>
  <c r="Q184" i="21"/>
  <c r="P184" i="21"/>
  <c r="O184" i="21"/>
  <c r="N184" i="21"/>
  <c r="W183" i="21"/>
  <c r="V183" i="21"/>
  <c r="U183" i="21"/>
  <c r="T183" i="21"/>
  <c r="S183" i="21"/>
  <c r="R183" i="21"/>
  <c r="Q183" i="21"/>
  <c r="P183" i="21"/>
  <c r="O183" i="21"/>
  <c r="N183" i="21"/>
  <c r="W182" i="21"/>
  <c r="V182" i="21"/>
  <c r="U182" i="21"/>
  <c r="T182" i="21"/>
  <c r="S182" i="21"/>
  <c r="R182" i="21"/>
  <c r="Q182" i="21"/>
  <c r="P182" i="21"/>
  <c r="O182" i="21"/>
  <c r="N182" i="21"/>
  <c r="W181" i="21"/>
  <c r="V181" i="21"/>
  <c r="U181" i="21"/>
  <c r="T181" i="21"/>
  <c r="S181" i="21"/>
  <c r="R181" i="21"/>
  <c r="Q181" i="21"/>
  <c r="P181" i="21"/>
  <c r="O181" i="21"/>
  <c r="N181" i="21"/>
  <c r="W180" i="21"/>
  <c r="V180" i="21"/>
  <c r="U180" i="21"/>
  <c r="T180" i="21"/>
  <c r="S180" i="21"/>
  <c r="R180" i="21"/>
  <c r="Q180" i="21"/>
  <c r="P180" i="21"/>
  <c r="O180" i="21"/>
  <c r="N180" i="21"/>
  <c r="W179" i="21"/>
  <c r="V179" i="21"/>
  <c r="U179" i="21"/>
  <c r="T179" i="21"/>
  <c r="S179" i="21"/>
  <c r="R179" i="21"/>
  <c r="Q179" i="21"/>
  <c r="P179" i="21"/>
  <c r="O179" i="21"/>
  <c r="N179" i="21"/>
  <c r="W178" i="21"/>
  <c r="V178" i="21"/>
  <c r="U178" i="21"/>
  <c r="T178" i="21"/>
  <c r="S178" i="21"/>
  <c r="R178" i="21"/>
  <c r="Q178" i="21"/>
  <c r="P178" i="21"/>
  <c r="O178" i="21"/>
  <c r="N178" i="21"/>
  <c r="W177" i="21"/>
  <c r="V177" i="21"/>
  <c r="U177" i="21"/>
  <c r="T177" i="21"/>
  <c r="S177" i="21"/>
  <c r="R177" i="21"/>
  <c r="Q177" i="21"/>
  <c r="P177" i="21"/>
  <c r="O177" i="21"/>
  <c r="N177" i="21"/>
  <c r="N175" i="21"/>
  <c r="W172" i="21"/>
  <c r="V172" i="21"/>
  <c r="U172" i="21"/>
  <c r="T172" i="21"/>
  <c r="S172" i="21"/>
  <c r="R172" i="21"/>
  <c r="Q172" i="21"/>
  <c r="P172" i="21"/>
  <c r="O172" i="21"/>
  <c r="N172" i="21"/>
  <c r="W171" i="21"/>
  <c r="V171" i="21"/>
  <c r="U171" i="21"/>
  <c r="T171" i="21"/>
  <c r="S171" i="21"/>
  <c r="R171" i="21"/>
  <c r="Q171" i="21"/>
  <c r="P171" i="21"/>
  <c r="O171" i="21"/>
  <c r="N171" i="21"/>
  <c r="W170" i="21"/>
  <c r="V170" i="21"/>
  <c r="U170" i="21"/>
  <c r="T170" i="21"/>
  <c r="S170" i="21"/>
  <c r="R170" i="21"/>
  <c r="Q170" i="21"/>
  <c r="P170" i="21"/>
  <c r="O170" i="21"/>
  <c r="N170" i="21"/>
  <c r="W169" i="21"/>
  <c r="V169" i="21"/>
  <c r="U169" i="21"/>
  <c r="T169" i="21"/>
  <c r="S169" i="21"/>
  <c r="R169" i="21"/>
  <c r="Q169" i="21"/>
  <c r="P169" i="21"/>
  <c r="O169" i="21"/>
  <c r="N169" i="21"/>
  <c r="W168" i="21"/>
  <c r="V168" i="21"/>
  <c r="U168" i="21"/>
  <c r="T168" i="21"/>
  <c r="S168" i="21"/>
  <c r="R168" i="21"/>
  <c r="Q168" i="21"/>
  <c r="P168" i="21"/>
  <c r="O168" i="21"/>
  <c r="N168" i="21"/>
  <c r="W167" i="21"/>
  <c r="V167" i="21"/>
  <c r="U167" i="21"/>
  <c r="T167" i="21"/>
  <c r="S167" i="21"/>
  <c r="R167" i="21"/>
  <c r="Q167" i="21"/>
  <c r="P167" i="21"/>
  <c r="O167" i="21"/>
  <c r="N167" i="21"/>
  <c r="W166" i="21"/>
  <c r="V166" i="21"/>
  <c r="U166" i="21"/>
  <c r="T166" i="21"/>
  <c r="S166" i="21"/>
  <c r="R166" i="21"/>
  <c r="Q166" i="21"/>
  <c r="P166" i="21"/>
  <c r="O166" i="21"/>
  <c r="N166" i="21"/>
  <c r="W165" i="21"/>
  <c r="V165" i="21"/>
  <c r="U165" i="21"/>
  <c r="T165" i="21"/>
  <c r="S165" i="21"/>
  <c r="R165" i="21"/>
  <c r="Q165" i="21"/>
  <c r="P165" i="21"/>
  <c r="O165" i="21"/>
  <c r="N165" i="21"/>
  <c r="W164" i="21"/>
  <c r="V164" i="21"/>
  <c r="U164" i="21"/>
  <c r="T164" i="21"/>
  <c r="S164" i="21"/>
  <c r="R164" i="21"/>
  <c r="Q164" i="21"/>
  <c r="P164" i="21"/>
  <c r="O164" i="21"/>
  <c r="N164" i="21"/>
  <c r="N162" i="21"/>
  <c r="W157" i="21"/>
  <c r="V157" i="21"/>
  <c r="U157" i="21"/>
  <c r="T157" i="21"/>
  <c r="S157" i="21"/>
  <c r="R157" i="21"/>
  <c r="Q157" i="21"/>
  <c r="P157" i="21"/>
  <c r="O157" i="21"/>
  <c r="N157" i="21"/>
  <c r="W156" i="21"/>
  <c r="V156" i="21"/>
  <c r="U156" i="21"/>
  <c r="T156" i="21"/>
  <c r="S156" i="21"/>
  <c r="R156" i="21"/>
  <c r="Q156" i="21"/>
  <c r="P156" i="21"/>
  <c r="O156" i="21"/>
  <c r="N156" i="21"/>
  <c r="W155" i="21"/>
  <c r="V155" i="21"/>
  <c r="U155" i="21"/>
  <c r="T155" i="21"/>
  <c r="S155" i="21"/>
  <c r="R155" i="21"/>
  <c r="Q155" i="21"/>
  <c r="P155" i="21"/>
  <c r="O155" i="21"/>
  <c r="N155" i="21"/>
  <c r="W154" i="21"/>
  <c r="V154" i="21"/>
  <c r="U154" i="21"/>
  <c r="T154" i="21"/>
  <c r="S154" i="21"/>
  <c r="R154" i="21"/>
  <c r="Q154" i="21"/>
  <c r="P154" i="21"/>
  <c r="O154" i="21"/>
  <c r="N154" i="21"/>
  <c r="W153" i="21"/>
  <c r="V153" i="21"/>
  <c r="U153" i="21"/>
  <c r="T153" i="21"/>
  <c r="S153" i="21"/>
  <c r="R153" i="21"/>
  <c r="Q153" i="21"/>
  <c r="P153" i="21"/>
  <c r="O153" i="21"/>
  <c r="N153" i="21"/>
  <c r="W152" i="21"/>
  <c r="V152" i="21"/>
  <c r="U152" i="21"/>
  <c r="T152" i="21"/>
  <c r="S152" i="21"/>
  <c r="R152" i="21"/>
  <c r="Q152" i="21"/>
  <c r="P152" i="21"/>
  <c r="O152" i="21"/>
  <c r="N152" i="21"/>
  <c r="W151" i="21"/>
  <c r="V151" i="21"/>
  <c r="U151" i="21"/>
  <c r="T151" i="21"/>
  <c r="S151" i="21"/>
  <c r="R151" i="21"/>
  <c r="Q151" i="21"/>
  <c r="P151" i="21"/>
  <c r="O151" i="21"/>
  <c r="N151" i="21"/>
  <c r="W150" i="21"/>
  <c r="V150" i="21"/>
  <c r="U150" i="21"/>
  <c r="T150" i="21"/>
  <c r="S150" i="21"/>
  <c r="R150" i="21"/>
  <c r="Q150" i="21"/>
  <c r="P150" i="21"/>
  <c r="O150" i="21"/>
  <c r="N150" i="21"/>
  <c r="W149" i="21"/>
  <c r="V149" i="21"/>
  <c r="U149" i="21"/>
  <c r="T149" i="21"/>
  <c r="S149" i="21"/>
  <c r="R149" i="21"/>
  <c r="Q149" i="21"/>
  <c r="P149" i="21"/>
  <c r="O149" i="21"/>
  <c r="N149" i="21"/>
  <c r="N147" i="21"/>
  <c r="W144" i="21"/>
  <c r="V144" i="21"/>
  <c r="U144" i="21"/>
  <c r="T144" i="21"/>
  <c r="S144" i="21"/>
  <c r="R144" i="21"/>
  <c r="Q144" i="21"/>
  <c r="P144" i="21"/>
  <c r="O144" i="21"/>
  <c r="N144" i="21"/>
  <c r="W143" i="21"/>
  <c r="V143" i="21"/>
  <c r="U143" i="21"/>
  <c r="T143" i="21"/>
  <c r="S143" i="21"/>
  <c r="R143" i="21"/>
  <c r="Q143" i="21"/>
  <c r="P143" i="21"/>
  <c r="O143" i="21"/>
  <c r="N143" i="21"/>
  <c r="W142" i="21"/>
  <c r="V142" i="21"/>
  <c r="U142" i="21"/>
  <c r="T142" i="21"/>
  <c r="S142" i="21"/>
  <c r="R142" i="21"/>
  <c r="Q142" i="21"/>
  <c r="P142" i="21"/>
  <c r="O142" i="21"/>
  <c r="N142" i="21"/>
  <c r="W141" i="21"/>
  <c r="V141" i="21"/>
  <c r="U141" i="21"/>
  <c r="T141" i="21"/>
  <c r="S141" i="21"/>
  <c r="R141" i="21"/>
  <c r="Q141" i="21"/>
  <c r="P141" i="21"/>
  <c r="O141" i="21"/>
  <c r="N141" i="21"/>
  <c r="W140" i="21"/>
  <c r="V140" i="21"/>
  <c r="U140" i="21"/>
  <c r="T140" i="21"/>
  <c r="S140" i="21"/>
  <c r="R140" i="21"/>
  <c r="Q140" i="21"/>
  <c r="P140" i="21"/>
  <c r="O140" i="21"/>
  <c r="N140" i="21"/>
  <c r="W139" i="21"/>
  <c r="V139" i="21"/>
  <c r="U139" i="21"/>
  <c r="T139" i="21"/>
  <c r="S139" i="21"/>
  <c r="R139" i="21"/>
  <c r="Q139" i="21"/>
  <c r="P139" i="21"/>
  <c r="O139" i="21"/>
  <c r="N139" i="21"/>
  <c r="W138" i="21"/>
  <c r="V138" i="21"/>
  <c r="U138" i="21"/>
  <c r="T138" i="21"/>
  <c r="S138" i="21"/>
  <c r="R138" i="21"/>
  <c r="Q138" i="21"/>
  <c r="P138" i="21"/>
  <c r="O138" i="21"/>
  <c r="N138" i="21"/>
  <c r="W137" i="21"/>
  <c r="V137" i="21"/>
  <c r="U137" i="21"/>
  <c r="T137" i="21"/>
  <c r="S137" i="21"/>
  <c r="R137" i="21"/>
  <c r="Q137" i="21"/>
  <c r="P137" i="21"/>
  <c r="O137" i="21"/>
  <c r="N137" i="21"/>
  <c r="W136" i="21"/>
  <c r="V136" i="21"/>
  <c r="U136" i="21"/>
  <c r="T136" i="21"/>
  <c r="S136" i="21"/>
  <c r="R136" i="21"/>
  <c r="Q136" i="21"/>
  <c r="P136" i="21"/>
  <c r="O136" i="21"/>
  <c r="N136" i="21"/>
  <c r="N134" i="21"/>
  <c r="W131" i="21"/>
  <c r="V131" i="21"/>
  <c r="U131" i="21"/>
  <c r="T131" i="21"/>
  <c r="S131" i="21"/>
  <c r="R131" i="21"/>
  <c r="Q131" i="21"/>
  <c r="P131" i="21"/>
  <c r="O131" i="21"/>
  <c r="N131" i="21"/>
  <c r="W130" i="21"/>
  <c r="V130" i="21"/>
  <c r="U130" i="21"/>
  <c r="T130" i="21"/>
  <c r="S130" i="21"/>
  <c r="R130" i="21"/>
  <c r="Q130" i="21"/>
  <c r="P130" i="21"/>
  <c r="O130" i="21"/>
  <c r="N130" i="21"/>
  <c r="W129" i="21"/>
  <c r="V129" i="21"/>
  <c r="U129" i="21"/>
  <c r="T129" i="21"/>
  <c r="S129" i="21"/>
  <c r="R129" i="21"/>
  <c r="Q129" i="21"/>
  <c r="P129" i="21"/>
  <c r="O129" i="21"/>
  <c r="N129" i="21"/>
  <c r="W128" i="21"/>
  <c r="V128" i="21"/>
  <c r="U128" i="21"/>
  <c r="T128" i="21"/>
  <c r="S128" i="21"/>
  <c r="R128" i="21"/>
  <c r="Q128" i="21"/>
  <c r="P128" i="21"/>
  <c r="O128" i="21"/>
  <c r="N128" i="21"/>
  <c r="W127" i="21"/>
  <c r="V127" i="21"/>
  <c r="U127" i="21"/>
  <c r="T127" i="21"/>
  <c r="S127" i="21"/>
  <c r="R127" i="21"/>
  <c r="Q127" i="21"/>
  <c r="P127" i="21"/>
  <c r="O127" i="21"/>
  <c r="N127" i="21"/>
  <c r="W126" i="21"/>
  <c r="V126" i="21"/>
  <c r="U126" i="21"/>
  <c r="T126" i="21"/>
  <c r="S126" i="21"/>
  <c r="R126" i="21"/>
  <c r="Q126" i="21"/>
  <c r="P126" i="21"/>
  <c r="O126" i="21"/>
  <c r="N126" i="21"/>
  <c r="W125" i="21"/>
  <c r="V125" i="21"/>
  <c r="U125" i="21"/>
  <c r="T125" i="21"/>
  <c r="S125" i="21"/>
  <c r="R125" i="21"/>
  <c r="Q125" i="21"/>
  <c r="P125" i="21"/>
  <c r="O125" i="21"/>
  <c r="N125" i="21"/>
  <c r="W124" i="21"/>
  <c r="V124" i="21"/>
  <c r="U124" i="21"/>
  <c r="T124" i="21"/>
  <c r="S124" i="21"/>
  <c r="R124" i="21"/>
  <c r="Q124" i="21"/>
  <c r="P124" i="21"/>
  <c r="O124" i="21"/>
  <c r="N124" i="21"/>
  <c r="W123" i="21"/>
  <c r="V123" i="21"/>
  <c r="U123" i="21"/>
  <c r="T123" i="21"/>
  <c r="S123" i="21"/>
  <c r="R123" i="21"/>
  <c r="Q123" i="21"/>
  <c r="P123" i="21"/>
  <c r="O123" i="21"/>
  <c r="N123" i="21"/>
  <c r="N121" i="21"/>
  <c r="W118" i="21"/>
  <c r="V118" i="21"/>
  <c r="U118" i="21"/>
  <c r="T118" i="21"/>
  <c r="S118" i="21"/>
  <c r="R118" i="21"/>
  <c r="Q118" i="21"/>
  <c r="P118" i="21"/>
  <c r="O118" i="21"/>
  <c r="N118" i="21"/>
  <c r="W117" i="21"/>
  <c r="V117" i="21"/>
  <c r="U117" i="21"/>
  <c r="T117" i="21"/>
  <c r="S117" i="21"/>
  <c r="R117" i="21"/>
  <c r="Q117" i="21"/>
  <c r="P117" i="21"/>
  <c r="O117" i="21"/>
  <c r="N117" i="21"/>
  <c r="W116" i="21"/>
  <c r="V116" i="21"/>
  <c r="U116" i="21"/>
  <c r="T116" i="21"/>
  <c r="S116" i="21"/>
  <c r="R116" i="21"/>
  <c r="Q116" i="21"/>
  <c r="P116" i="21"/>
  <c r="O116" i="21"/>
  <c r="N116" i="21"/>
  <c r="W115" i="21"/>
  <c r="V115" i="21"/>
  <c r="U115" i="21"/>
  <c r="T115" i="21"/>
  <c r="S115" i="21"/>
  <c r="R115" i="21"/>
  <c r="Q115" i="21"/>
  <c r="P115" i="21"/>
  <c r="O115" i="21"/>
  <c r="N115" i="21"/>
  <c r="W114" i="21"/>
  <c r="V114" i="21"/>
  <c r="U114" i="21"/>
  <c r="T114" i="21"/>
  <c r="S114" i="21"/>
  <c r="R114" i="21"/>
  <c r="Q114" i="21"/>
  <c r="P114" i="21"/>
  <c r="O114" i="21"/>
  <c r="N114" i="21"/>
  <c r="W113" i="21"/>
  <c r="V113" i="21"/>
  <c r="U113" i="21"/>
  <c r="T113" i="21"/>
  <c r="S113" i="21"/>
  <c r="R113" i="21"/>
  <c r="Q113" i="21"/>
  <c r="P113" i="21"/>
  <c r="O113" i="21"/>
  <c r="N113" i="21"/>
  <c r="W112" i="21"/>
  <c r="V112" i="21"/>
  <c r="U112" i="21"/>
  <c r="T112" i="21"/>
  <c r="S112" i="21"/>
  <c r="R112" i="21"/>
  <c r="Q112" i="21"/>
  <c r="P112" i="21"/>
  <c r="O112" i="21"/>
  <c r="N112" i="21"/>
  <c r="W111" i="21"/>
  <c r="V111" i="21"/>
  <c r="U111" i="21"/>
  <c r="T111" i="21"/>
  <c r="S111" i="21"/>
  <c r="R111" i="21"/>
  <c r="Q111" i="21"/>
  <c r="P111" i="21"/>
  <c r="O111" i="21"/>
  <c r="N111" i="21"/>
  <c r="W110" i="21"/>
  <c r="V110" i="21"/>
  <c r="U110" i="21"/>
  <c r="T110" i="21"/>
  <c r="S110" i="21"/>
  <c r="R110" i="21"/>
  <c r="Q110" i="21"/>
  <c r="P110" i="21"/>
  <c r="O110" i="21"/>
  <c r="N110" i="21"/>
  <c r="N108" i="21"/>
  <c r="W105" i="21"/>
  <c r="V105" i="21"/>
  <c r="U105" i="21"/>
  <c r="T105" i="21"/>
  <c r="S105" i="21"/>
  <c r="R105" i="21"/>
  <c r="Q105" i="21"/>
  <c r="P105" i="21"/>
  <c r="O105" i="21"/>
  <c r="N105" i="21"/>
  <c r="W104" i="21"/>
  <c r="V104" i="21"/>
  <c r="U104" i="21"/>
  <c r="T104" i="21"/>
  <c r="S104" i="21"/>
  <c r="R104" i="21"/>
  <c r="Q104" i="21"/>
  <c r="P104" i="21"/>
  <c r="O104" i="21"/>
  <c r="N104" i="21"/>
  <c r="W103" i="21"/>
  <c r="V103" i="21"/>
  <c r="U103" i="21"/>
  <c r="T103" i="21"/>
  <c r="S103" i="21"/>
  <c r="R103" i="21"/>
  <c r="Q103" i="21"/>
  <c r="P103" i="21"/>
  <c r="O103" i="21"/>
  <c r="N103" i="21"/>
  <c r="W102" i="21"/>
  <c r="V102" i="21"/>
  <c r="U102" i="21"/>
  <c r="T102" i="21"/>
  <c r="S102" i="21"/>
  <c r="R102" i="21"/>
  <c r="Q102" i="21"/>
  <c r="P102" i="21"/>
  <c r="O102" i="21"/>
  <c r="N102" i="21"/>
  <c r="W101" i="21"/>
  <c r="V101" i="21"/>
  <c r="U101" i="21"/>
  <c r="T101" i="21"/>
  <c r="S101" i="21"/>
  <c r="R101" i="21"/>
  <c r="Q101" i="21"/>
  <c r="P101" i="21"/>
  <c r="O101" i="21"/>
  <c r="N101" i="21"/>
  <c r="W100" i="21"/>
  <c r="V100" i="21"/>
  <c r="U100" i="21"/>
  <c r="T100" i="21"/>
  <c r="S100" i="21"/>
  <c r="R100" i="21"/>
  <c r="Q100" i="21"/>
  <c r="P100" i="21"/>
  <c r="O100" i="21"/>
  <c r="N100" i="21"/>
  <c r="W99" i="21"/>
  <c r="V99" i="21"/>
  <c r="U99" i="21"/>
  <c r="T99" i="21"/>
  <c r="S99" i="21"/>
  <c r="R99" i="21"/>
  <c r="Q99" i="21"/>
  <c r="P99" i="21"/>
  <c r="O99" i="21"/>
  <c r="N99" i="21"/>
  <c r="W98" i="21"/>
  <c r="V98" i="21"/>
  <c r="U98" i="21"/>
  <c r="T98" i="21"/>
  <c r="S98" i="21"/>
  <c r="R98" i="21"/>
  <c r="Q98" i="21"/>
  <c r="P98" i="21"/>
  <c r="O98" i="21"/>
  <c r="N98" i="21"/>
  <c r="W97" i="21"/>
  <c r="V97" i="21"/>
  <c r="U97" i="21"/>
  <c r="T97" i="21"/>
  <c r="S97" i="21"/>
  <c r="R97" i="21"/>
  <c r="Q97" i="21"/>
  <c r="P97" i="21"/>
  <c r="O97" i="21"/>
  <c r="N97" i="21"/>
  <c r="N95" i="21"/>
  <c r="W92" i="21"/>
  <c r="V92" i="21"/>
  <c r="U92" i="21"/>
  <c r="T92" i="21"/>
  <c r="S92" i="21"/>
  <c r="R92" i="21"/>
  <c r="Q92" i="21"/>
  <c r="P92" i="21"/>
  <c r="O92" i="21"/>
  <c r="N92" i="21"/>
  <c r="W91" i="21"/>
  <c r="V91" i="21"/>
  <c r="U91" i="21"/>
  <c r="T91" i="21"/>
  <c r="S91" i="21"/>
  <c r="R91" i="21"/>
  <c r="Q91" i="21"/>
  <c r="P91" i="21"/>
  <c r="O91" i="21"/>
  <c r="N91" i="21"/>
  <c r="W90" i="21"/>
  <c r="V90" i="21"/>
  <c r="U90" i="21"/>
  <c r="T90" i="21"/>
  <c r="S90" i="21"/>
  <c r="R90" i="21"/>
  <c r="Q90" i="21"/>
  <c r="P90" i="21"/>
  <c r="O90" i="21"/>
  <c r="N90" i="21"/>
  <c r="W89" i="21"/>
  <c r="V89" i="21"/>
  <c r="U89" i="21"/>
  <c r="T89" i="21"/>
  <c r="S89" i="21"/>
  <c r="R89" i="21"/>
  <c r="Q89" i="21"/>
  <c r="P89" i="21"/>
  <c r="O89" i="21"/>
  <c r="N89" i="21"/>
  <c r="W88" i="21"/>
  <c r="V88" i="21"/>
  <c r="U88" i="21"/>
  <c r="T88" i="21"/>
  <c r="S88" i="21"/>
  <c r="R88" i="21"/>
  <c r="Q88" i="21"/>
  <c r="P88" i="21"/>
  <c r="O88" i="21"/>
  <c r="N88" i="21"/>
  <c r="W87" i="21"/>
  <c r="V87" i="21"/>
  <c r="U87" i="21"/>
  <c r="T87" i="21"/>
  <c r="S87" i="21"/>
  <c r="R87" i="21"/>
  <c r="Q87" i="21"/>
  <c r="P87" i="21"/>
  <c r="O87" i="21"/>
  <c r="N87" i="21"/>
  <c r="W86" i="21"/>
  <c r="V86" i="21"/>
  <c r="U86" i="21"/>
  <c r="T86" i="21"/>
  <c r="S86" i="21"/>
  <c r="R86" i="21"/>
  <c r="Q86" i="21"/>
  <c r="P86" i="21"/>
  <c r="O86" i="21"/>
  <c r="N86" i="21"/>
  <c r="W85" i="21"/>
  <c r="V85" i="21"/>
  <c r="U85" i="21"/>
  <c r="T85" i="21"/>
  <c r="S85" i="21"/>
  <c r="R85" i="21"/>
  <c r="Q85" i="21"/>
  <c r="P85" i="21"/>
  <c r="O85" i="21"/>
  <c r="N85" i="21"/>
  <c r="W84" i="21"/>
  <c r="V84" i="21"/>
  <c r="U84" i="21"/>
  <c r="T84" i="21"/>
  <c r="S84" i="21"/>
  <c r="R84" i="21"/>
  <c r="Q84" i="21"/>
  <c r="P84" i="21"/>
  <c r="O84" i="21"/>
  <c r="N84" i="21"/>
  <c r="N82" i="21"/>
  <c r="W77" i="21"/>
  <c r="V77" i="21"/>
  <c r="U77" i="21"/>
  <c r="T77" i="21"/>
  <c r="S77" i="21"/>
  <c r="R77" i="21"/>
  <c r="Q77" i="21"/>
  <c r="P77" i="21"/>
  <c r="O77" i="21"/>
  <c r="N77" i="21"/>
  <c r="W76" i="21"/>
  <c r="V76" i="21"/>
  <c r="U76" i="21"/>
  <c r="T76" i="21"/>
  <c r="S76" i="21"/>
  <c r="R76" i="21"/>
  <c r="Q76" i="21"/>
  <c r="P76" i="21"/>
  <c r="O76" i="21"/>
  <c r="N76" i="21"/>
  <c r="W75" i="21"/>
  <c r="V75" i="21"/>
  <c r="U75" i="21"/>
  <c r="T75" i="21"/>
  <c r="S75" i="21"/>
  <c r="R75" i="21"/>
  <c r="Q75" i="21"/>
  <c r="P75" i="21"/>
  <c r="O75" i="21"/>
  <c r="N75" i="21"/>
  <c r="W74" i="21"/>
  <c r="V74" i="21"/>
  <c r="U74" i="21"/>
  <c r="T74" i="21"/>
  <c r="S74" i="21"/>
  <c r="R74" i="21"/>
  <c r="Q74" i="21"/>
  <c r="P74" i="21"/>
  <c r="O74" i="21"/>
  <c r="N74" i="21"/>
  <c r="W73" i="21"/>
  <c r="V73" i="21"/>
  <c r="U73" i="21"/>
  <c r="T73" i="21"/>
  <c r="S73" i="21"/>
  <c r="R73" i="21"/>
  <c r="Q73" i="21"/>
  <c r="P73" i="21"/>
  <c r="O73" i="21"/>
  <c r="N73" i="21"/>
  <c r="W72" i="21"/>
  <c r="V72" i="21"/>
  <c r="U72" i="21"/>
  <c r="T72" i="21"/>
  <c r="S72" i="21"/>
  <c r="R72" i="21"/>
  <c r="Q72" i="21"/>
  <c r="P72" i="21"/>
  <c r="O72" i="21"/>
  <c r="N72" i="21"/>
  <c r="W71" i="21"/>
  <c r="V71" i="21"/>
  <c r="U71" i="21"/>
  <c r="T71" i="21"/>
  <c r="S71" i="21"/>
  <c r="R71" i="21"/>
  <c r="Q71" i="21"/>
  <c r="P71" i="21"/>
  <c r="O71" i="21"/>
  <c r="N71" i="21"/>
  <c r="W70" i="21"/>
  <c r="V70" i="21"/>
  <c r="U70" i="21"/>
  <c r="T70" i="21"/>
  <c r="S70" i="21"/>
  <c r="R70" i="21"/>
  <c r="Q70" i="21"/>
  <c r="P70" i="21"/>
  <c r="O70" i="21"/>
  <c r="N70" i="21"/>
  <c r="W69" i="21"/>
  <c r="V69" i="21"/>
  <c r="U69" i="21"/>
  <c r="T69" i="21"/>
  <c r="S69" i="21"/>
  <c r="R69" i="21"/>
  <c r="Q69" i="21"/>
  <c r="P69" i="21"/>
  <c r="O69" i="21"/>
  <c r="N69" i="21"/>
  <c r="N67" i="21"/>
  <c r="W64" i="21"/>
  <c r="V64" i="21"/>
  <c r="U64" i="21"/>
  <c r="T64" i="21"/>
  <c r="S64" i="21"/>
  <c r="R64" i="21"/>
  <c r="Q64" i="21"/>
  <c r="P64" i="21"/>
  <c r="O64" i="21"/>
  <c r="N64" i="21"/>
  <c r="W63" i="21"/>
  <c r="V63" i="21"/>
  <c r="U63" i="21"/>
  <c r="T63" i="21"/>
  <c r="S63" i="21"/>
  <c r="R63" i="21"/>
  <c r="Q63" i="21"/>
  <c r="P63" i="21"/>
  <c r="O63" i="21"/>
  <c r="N63" i="21"/>
  <c r="W62" i="21"/>
  <c r="V62" i="21"/>
  <c r="U62" i="21"/>
  <c r="T62" i="21"/>
  <c r="S62" i="21"/>
  <c r="R62" i="21"/>
  <c r="Q62" i="21"/>
  <c r="P62" i="21"/>
  <c r="O62" i="21"/>
  <c r="N62" i="21"/>
  <c r="W61" i="21"/>
  <c r="V61" i="21"/>
  <c r="U61" i="21"/>
  <c r="T61" i="21"/>
  <c r="S61" i="21"/>
  <c r="R61" i="21"/>
  <c r="Q61" i="21"/>
  <c r="P61" i="21"/>
  <c r="O61" i="21"/>
  <c r="N61" i="21"/>
  <c r="W60" i="21"/>
  <c r="V60" i="21"/>
  <c r="U60" i="21"/>
  <c r="T60" i="21"/>
  <c r="S60" i="21"/>
  <c r="R60" i="21"/>
  <c r="Q60" i="21"/>
  <c r="P60" i="21"/>
  <c r="O60" i="21"/>
  <c r="N60" i="21"/>
  <c r="W59" i="21"/>
  <c r="V59" i="21"/>
  <c r="U59" i="21"/>
  <c r="T59" i="21"/>
  <c r="S59" i="21"/>
  <c r="R59" i="21"/>
  <c r="Q59" i="21"/>
  <c r="P59" i="21"/>
  <c r="O59" i="21"/>
  <c r="N59" i="21"/>
  <c r="W58" i="21"/>
  <c r="V58" i="21"/>
  <c r="U58" i="21"/>
  <c r="T58" i="21"/>
  <c r="S58" i="21"/>
  <c r="R58" i="21"/>
  <c r="Q58" i="21"/>
  <c r="P58" i="21"/>
  <c r="O58" i="21"/>
  <c r="N58" i="21"/>
  <c r="W57" i="21"/>
  <c r="V57" i="21"/>
  <c r="U57" i="21"/>
  <c r="T57" i="21"/>
  <c r="S57" i="21"/>
  <c r="R57" i="21"/>
  <c r="Q57" i="21"/>
  <c r="P57" i="21"/>
  <c r="O57" i="21"/>
  <c r="N57" i="21"/>
  <c r="W56" i="21"/>
  <c r="V56" i="21"/>
  <c r="U56" i="21"/>
  <c r="T56" i="21"/>
  <c r="S56" i="21"/>
  <c r="R56" i="21"/>
  <c r="Q56" i="21"/>
  <c r="P56" i="21"/>
  <c r="O56" i="21"/>
  <c r="N56" i="21"/>
  <c r="N54" i="21"/>
  <c r="W51" i="21"/>
  <c r="V51" i="21"/>
  <c r="U51" i="21"/>
  <c r="T51" i="21"/>
  <c r="S51" i="21"/>
  <c r="R51" i="21"/>
  <c r="Q51" i="21"/>
  <c r="P51" i="21"/>
  <c r="O51" i="21"/>
  <c r="N51" i="21"/>
  <c r="W50" i="21"/>
  <c r="V50" i="21"/>
  <c r="U50" i="21"/>
  <c r="T50" i="21"/>
  <c r="S50" i="21"/>
  <c r="R50" i="21"/>
  <c r="Q50" i="21"/>
  <c r="P50" i="21"/>
  <c r="O50" i="21"/>
  <c r="N50" i="21"/>
  <c r="W49" i="21"/>
  <c r="V49" i="21"/>
  <c r="U49" i="21"/>
  <c r="T49" i="21"/>
  <c r="S49" i="21"/>
  <c r="R49" i="21"/>
  <c r="Q49" i="21"/>
  <c r="P49" i="21"/>
  <c r="O49" i="21"/>
  <c r="N49" i="21"/>
  <c r="W48" i="21"/>
  <c r="V48" i="21"/>
  <c r="U48" i="21"/>
  <c r="T48" i="21"/>
  <c r="S48" i="21"/>
  <c r="R48" i="21"/>
  <c r="Q48" i="21"/>
  <c r="P48" i="21"/>
  <c r="O48" i="21"/>
  <c r="N48" i="21"/>
  <c r="W47" i="21"/>
  <c r="V47" i="21"/>
  <c r="U47" i="21"/>
  <c r="T47" i="21"/>
  <c r="S47" i="21"/>
  <c r="R47" i="21"/>
  <c r="Q47" i="21"/>
  <c r="P47" i="21"/>
  <c r="O47" i="21"/>
  <c r="N47" i="21"/>
  <c r="W46" i="21"/>
  <c r="V46" i="21"/>
  <c r="U46" i="21"/>
  <c r="T46" i="21"/>
  <c r="S46" i="21"/>
  <c r="R46" i="21"/>
  <c r="Q46" i="21"/>
  <c r="P46" i="21"/>
  <c r="O46" i="21"/>
  <c r="N46" i="21"/>
  <c r="W45" i="21"/>
  <c r="V45" i="21"/>
  <c r="U45" i="21"/>
  <c r="T45" i="21"/>
  <c r="S45" i="21"/>
  <c r="R45" i="21"/>
  <c r="Q45" i="21"/>
  <c r="P45" i="21"/>
  <c r="O45" i="21"/>
  <c r="N45" i="21"/>
  <c r="W44" i="21"/>
  <c r="V44" i="21"/>
  <c r="U44" i="21"/>
  <c r="T44" i="21"/>
  <c r="S44" i="21"/>
  <c r="R44" i="21"/>
  <c r="Q44" i="21"/>
  <c r="P44" i="21"/>
  <c r="O44" i="21"/>
  <c r="N44" i="21"/>
  <c r="W43" i="21"/>
  <c r="V43" i="21"/>
  <c r="U43" i="21"/>
  <c r="T43" i="21"/>
  <c r="S43" i="21"/>
  <c r="R43" i="21"/>
  <c r="Q43" i="21"/>
  <c r="P43" i="21"/>
  <c r="O43" i="21"/>
  <c r="N43" i="21"/>
  <c r="N41" i="21"/>
  <c r="W38" i="21"/>
  <c r="V38" i="21"/>
  <c r="U38" i="21"/>
  <c r="T38" i="21"/>
  <c r="S38" i="21"/>
  <c r="R38" i="21"/>
  <c r="Q38" i="21"/>
  <c r="P38" i="21"/>
  <c r="O38" i="21"/>
  <c r="N38" i="21"/>
  <c r="W37" i="21"/>
  <c r="V37" i="21"/>
  <c r="U37" i="21"/>
  <c r="T37" i="21"/>
  <c r="S37" i="21"/>
  <c r="R37" i="21"/>
  <c r="Q37" i="21"/>
  <c r="P37" i="21"/>
  <c r="O37" i="21"/>
  <c r="N37" i="21"/>
  <c r="W36" i="21"/>
  <c r="V36" i="21"/>
  <c r="U36" i="21"/>
  <c r="T36" i="21"/>
  <c r="S36" i="21"/>
  <c r="R36" i="21"/>
  <c r="Q36" i="21"/>
  <c r="P36" i="21"/>
  <c r="O36" i="21"/>
  <c r="N36" i="21"/>
  <c r="W35" i="21"/>
  <c r="V35" i="21"/>
  <c r="U35" i="21"/>
  <c r="T35" i="21"/>
  <c r="S35" i="21"/>
  <c r="R35" i="21"/>
  <c r="Q35" i="21"/>
  <c r="P35" i="21"/>
  <c r="O35" i="21"/>
  <c r="N35" i="21"/>
  <c r="W34" i="21"/>
  <c r="V34" i="21"/>
  <c r="U34" i="21"/>
  <c r="T34" i="21"/>
  <c r="S34" i="21"/>
  <c r="R34" i="21"/>
  <c r="Q34" i="21"/>
  <c r="P34" i="21"/>
  <c r="O34" i="21"/>
  <c r="N34" i="21"/>
  <c r="W33" i="21"/>
  <c r="V33" i="21"/>
  <c r="U33" i="21"/>
  <c r="T33" i="21"/>
  <c r="S33" i="21"/>
  <c r="R33" i="21"/>
  <c r="Q33" i="21"/>
  <c r="P33" i="21"/>
  <c r="O33" i="21"/>
  <c r="N33" i="21"/>
  <c r="W32" i="21"/>
  <c r="V32" i="21"/>
  <c r="U32" i="21"/>
  <c r="T32" i="21"/>
  <c r="S32" i="21"/>
  <c r="R32" i="21"/>
  <c r="Q32" i="21"/>
  <c r="P32" i="21"/>
  <c r="O32" i="21"/>
  <c r="N32" i="21"/>
  <c r="W31" i="21"/>
  <c r="V31" i="21"/>
  <c r="U31" i="21"/>
  <c r="T31" i="21"/>
  <c r="S31" i="21"/>
  <c r="R31" i="21"/>
  <c r="Q31" i="21"/>
  <c r="P31" i="21"/>
  <c r="O31" i="21"/>
  <c r="N31" i="21"/>
  <c r="W30" i="21"/>
  <c r="V30" i="21"/>
  <c r="U30" i="21"/>
  <c r="T30" i="21"/>
  <c r="S30" i="21"/>
  <c r="R30" i="21"/>
  <c r="Q30" i="21"/>
  <c r="P30" i="21"/>
  <c r="O30" i="21"/>
  <c r="N30" i="21"/>
  <c r="N28" i="21"/>
  <c r="W25" i="21"/>
  <c r="V25" i="21"/>
  <c r="U25" i="21"/>
  <c r="T25" i="21"/>
  <c r="S25" i="21"/>
  <c r="R25" i="21"/>
  <c r="Q25" i="21"/>
  <c r="P25" i="21"/>
  <c r="O25" i="21"/>
  <c r="N25" i="21"/>
  <c r="W24" i="21"/>
  <c r="V24" i="21"/>
  <c r="U24" i="21"/>
  <c r="T24" i="21"/>
  <c r="S24" i="21"/>
  <c r="R24" i="21"/>
  <c r="Q24" i="21"/>
  <c r="P24" i="21"/>
  <c r="O24" i="21"/>
  <c r="N24" i="21"/>
  <c r="W23" i="21"/>
  <c r="V23" i="21"/>
  <c r="U23" i="21"/>
  <c r="T23" i="21"/>
  <c r="S23" i="21"/>
  <c r="R23" i="21"/>
  <c r="Q23" i="21"/>
  <c r="P23" i="21"/>
  <c r="O23" i="21"/>
  <c r="N23" i="21"/>
  <c r="W22" i="21"/>
  <c r="V22" i="21"/>
  <c r="U22" i="21"/>
  <c r="T22" i="21"/>
  <c r="S22" i="21"/>
  <c r="R22" i="21"/>
  <c r="Q22" i="21"/>
  <c r="P22" i="21"/>
  <c r="O22" i="21"/>
  <c r="N22" i="21"/>
  <c r="W21" i="21"/>
  <c r="V21" i="21"/>
  <c r="U21" i="21"/>
  <c r="T21" i="21"/>
  <c r="S21" i="21"/>
  <c r="R21" i="21"/>
  <c r="Q21" i="21"/>
  <c r="P21" i="21"/>
  <c r="O21" i="21"/>
  <c r="N21" i="21"/>
  <c r="W20" i="21"/>
  <c r="V20" i="21"/>
  <c r="U20" i="21"/>
  <c r="T20" i="21"/>
  <c r="S20" i="21"/>
  <c r="R20" i="21"/>
  <c r="Q20" i="21"/>
  <c r="P20" i="21"/>
  <c r="O20" i="21"/>
  <c r="N20" i="21"/>
  <c r="W19" i="21"/>
  <c r="V19" i="21"/>
  <c r="U19" i="21"/>
  <c r="T19" i="21"/>
  <c r="S19" i="21"/>
  <c r="R19" i="21"/>
  <c r="Q19" i="21"/>
  <c r="P19" i="21"/>
  <c r="O19" i="21"/>
  <c r="N19" i="21"/>
  <c r="W18" i="21"/>
  <c r="V18" i="21"/>
  <c r="U18" i="21"/>
  <c r="T18" i="21"/>
  <c r="S18" i="21"/>
  <c r="R18" i="21"/>
  <c r="Q18" i="21"/>
  <c r="P18" i="21"/>
  <c r="O18" i="21"/>
  <c r="N18" i="21"/>
  <c r="W17" i="21"/>
  <c r="V17" i="21"/>
  <c r="U17" i="21"/>
  <c r="T17" i="21"/>
  <c r="S17" i="21"/>
  <c r="R17" i="21"/>
  <c r="Q17" i="21"/>
  <c r="P17" i="21"/>
  <c r="O17" i="21"/>
  <c r="N17" i="21"/>
  <c r="N15" i="21"/>
  <c r="N2" i="21"/>
  <c r="O4" i="21"/>
  <c r="P4" i="21"/>
  <c r="Q4" i="21"/>
  <c r="R4" i="21"/>
  <c r="S4" i="21"/>
  <c r="T4" i="21"/>
  <c r="U4" i="21"/>
  <c r="V4" i="21"/>
  <c r="W4" i="21"/>
  <c r="O5" i="21"/>
  <c r="P5" i="21"/>
  <c r="Q5" i="21"/>
  <c r="R5" i="21"/>
  <c r="S5" i="21"/>
  <c r="T5" i="21"/>
  <c r="U5" i="21"/>
  <c r="V5" i="21"/>
  <c r="W5" i="21"/>
  <c r="O6" i="21"/>
  <c r="P6" i="21"/>
  <c r="Q6" i="21"/>
  <c r="R6" i="21"/>
  <c r="S6" i="21"/>
  <c r="T6" i="21"/>
  <c r="U6" i="21"/>
  <c r="V6" i="21"/>
  <c r="W6" i="21"/>
  <c r="O7" i="21"/>
  <c r="P7" i="21"/>
  <c r="Q7" i="21"/>
  <c r="R7" i="21"/>
  <c r="S7" i="21"/>
  <c r="T7" i="21"/>
  <c r="U7" i="21"/>
  <c r="V7" i="21"/>
  <c r="W7" i="21"/>
  <c r="O8" i="21"/>
  <c r="P8" i="21"/>
  <c r="Q8" i="21"/>
  <c r="R8" i="21"/>
  <c r="S8" i="21"/>
  <c r="T8" i="21"/>
  <c r="U8" i="21"/>
  <c r="V8" i="21"/>
  <c r="W8" i="21"/>
  <c r="O9" i="21"/>
  <c r="P9" i="21"/>
  <c r="Q9" i="21"/>
  <c r="R9" i="21"/>
  <c r="S9" i="21"/>
  <c r="T9" i="21"/>
  <c r="U9" i="21"/>
  <c r="V9" i="21"/>
  <c r="W9" i="21"/>
  <c r="O10" i="21"/>
  <c r="P10" i="21"/>
  <c r="Q10" i="21"/>
  <c r="R10" i="21"/>
  <c r="S10" i="21"/>
  <c r="T10" i="21"/>
  <c r="U10" i="21"/>
  <c r="V10" i="21"/>
  <c r="W10" i="21"/>
  <c r="O11" i="21"/>
  <c r="P11" i="21"/>
  <c r="Q11" i="21"/>
  <c r="R11" i="21"/>
  <c r="S11" i="21"/>
  <c r="T11" i="21"/>
  <c r="U11" i="21"/>
  <c r="V11" i="21"/>
  <c r="W11" i="21"/>
  <c r="O12" i="21"/>
  <c r="P12" i="21"/>
  <c r="Q12" i="21"/>
  <c r="R12" i="21"/>
  <c r="S12" i="21"/>
  <c r="T12" i="21"/>
  <c r="U12" i="21"/>
  <c r="V12" i="21"/>
  <c r="W12" i="21"/>
  <c r="N5" i="21"/>
  <c r="N6" i="21"/>
  <c r="N7" i="21"/>
  <c r="N8" i="21"/>
  <c r="N9" i="21"/>
  <c r="N10" i="21"/>
  <c r="N11" i="21"/>
  <c r="N12" i="21"/>
  <c r="N4" i="21"/>
  <c r="AU823" i="19"/>
  <c r="AT823" i="19"/>
  <c r="AS823" i="19"/>
  <c r="AR823" i="19"/>
  <c r="AQ823" i="19"/>
  <c r="AP823" i="19"/>
  <c r="AO823" i="19"/>
  <c r="AN823" i="19"/>
  <c r="AM823" i="19"/>
  <c r="AL823" i="19"/>
  <c r="AU822" i="19"/>
  <c r="AT822" i="19"/>
  <c r="AS822" i="19"/>
  <c r="AR822" i="19"/>
  <c r="AQ822" i="19"/>
  <c r="AP822" i="19"/>
  <c r="AO822" i="19"/>
  <c r="AN822" i="19"/>
  <c r="AM822" i="19"/>
  <c r="AL822" i="19"/>
  <c r="AU821" i="19"/>
  <c r="AT821" i="19"/>
  <c r="AS821" i="19"/>
  <c r="AR821" i="19"/>
  <c r="AQ821" i="19"/>
  <c r="AP821" i="19"/>
  <c r="AO821" i="19"/>
  <c r="AN821" i="19"/>
  <c r="AM821" i="19"/>
  <c r="AL821" i="19"/>
  <c r="AU820" i="19"/>
  <c r="AT820" i="19"/>
  <c r="AS820" i="19"/>
  <c r="AR820" i="19"/>
  <c r="AQ820" i="19"/>
  <c r="AP820" i="19"/>
  <c r="AO820" i="19"/>
  <c r="AN820" i="19"/>
  <c r="AM820" i="19"/>
  <c r="AL820" i="19"/>
  <c r="AU819" i="19"/>
  <c r="AT819" i="19"/>
  <c r="AS819" i="19"/>
  <c r="AR819" i="19"/>
  <c r="AQ819" i="19"/>
  <c r="AP819" i="19"/>
  <c r="AO819" i="19"/>
  <c r="AN819" i="19"/>
  <c r="AM819" i="19"/>
  <c r="AL819" i="19"/>
  <c r="AM739" i="19"/>
  <c r="AN739" i="19"/>
  <c r="AO739" i="19"/>
  <c r="AP739" i="19"/>
  <c r="AQ739" i="19"/>
  <c r="AR739" i="19"/>
  <c r="AS739" i="19"/>
  <c r="AT739" i="19"/>
  <c r="AU739" i="19"/>
  <c r="AM740" i="19"/>
  <c r="AN740" i="19"/>
  <c r="AO740" i="19"/>
  <c r="AP740" i="19"/>
  <c r="AQ740" i="19"/>
  <c r="AR740" i="19"/>
  <c r="AS740" i="19"/>
  <c r="AT740" i="19"/>
  <c r="AU740" i="19"/>
  <c r="AM741" i="19"/>
  <c r="AN741" i="19"/>
  <c r="AO741" i="19"/>
  <c r="AP741" i="19"/>
  <c r="AQ741" i="19"/>
  <c r="AR741" i="19"/>
  <c r="AS741" i="19"/>
  <c r="AT741" i="19"/>
  <c r="AU741" i="19"/>
  <c r="AM742" i="19"/>
  <c r="AN742" i="19"/>
  <c r="AO742" i="19"/>
  <c r="AP742" i="19"/>
  <c r="AQ742" i="19"/>
  <c r="AR742" i="19"/>
  <c r="AS742" i="19"/>
  <c r="AT742" i="19"/>
  <c r="AU742" i="19"/>
  <c r="AM743" i="19"/>
  <c r="AN743" i="19"/>
  <c r="AO743" i="19"/>
  <c r="AP743" i="19"/>
  <c r="AQ743" i="19"/>
  <c r="AR743" i="19"/>
  <c r="AS743" i="19"/>
  <c r="AT743" i="19"/>
  <c r="AU743" i="19"/>
  <c r="AL740" i="19"/>
  <c r="AL741" i="19"/>
  <c r="AL742" i="19"/>
  <c r="AL743" i="19"/>
  <c r="AL739" i="19"/>
  <c r="AM658" i="19"/>
  <c r="AN658" i="19"/>
  <c r="AO658" i="19"/>
  <c r="AP658" i="19"/>
  <c r="AQ658" i="19"/>
  <c r="AR658" i="19"/>
  <c r="AS658" i="19"/>
  <c r="AT658" i="19"/>
  <c r="AU658" i="19"/>
  <c r="AM659" i="19"/>
  <c r="AN659" i="19"/>
  <c r="AO659" i="19"/>
  <c r="AP659" i="19"/>
  <c r="AQ659" i="19"/>
  <c r="AR659" i="19"/>
  <c r="AS659" i="19"/>
  <c r="AT659" i="19"/>
  <c r="AU659" i="19"/>
  <c r="AM660" i="19"/>
  <c r="AN660" i="19"/>
  <c r="AO660" i="19"/>
  <c r="AP660" i="19"/>
  <c r="AQ660" i="19"/>
  <c r="AR660" i="19"/>
  <c r="AS660" i="19"/>
  <c r="AT660" i="19"/>
  <c r="AU660" i="19"/>
  <c r="AM661" i="19"/>
  <c r="AN661" i="19"/>
  <c r="AO661" i="19"/>
  <c r="AP661" i="19"/>
  <c r="AQ661" i="19"/>
  <c r="AR661" i="19"/>
  <c r="AS661" i="19"/>
  <c r="AT661" i="19"/>
  <c r="AU661" i="19"/>
  <c r="AM662" i="19"/>
  <c r="AN662" i="19"/>
  <c r="AO662" i="19"/>
  <c r="AP662" i="19"/>
  <c r="AQ662" i="19"/>
  <c r="AR662" i="19"/>
  <c r="AS662" i="19"/>
  <c r="AT662" i="19"/>
  <c r="AU662" i="19"/>
  <c r="AL659" i="19"/>
  <c r="AL660" i="19"/>
  <c r="AL661" i="19"/>
  <c r="AL662" i="19"/>
  <c r="AL658" i="19"/>
  <c r="AU583" i="19"/>
  <c r="AT583" i="19"/>
  <c r="AS583" i="19"/>
  <c r="AR583" i="19"/>
  <c r="AQ583" i="19"/>
  <c r="AP583" i="19"/>
  <c r="AO583" i="19"/>
  <c r="AN583" i="19"/>
  <c r="AM583" i="19"/>
  <c r="AL583" i="19"/>
  <c r="AU582" i="19"/>
  <c r="AT582" i="19"/>
  <c r="AS582" i="19"/>
  <c r="AR582" i="19"/>
  <c r="AQ582" i="19"/>
  <c r="AP582" i="19"/>
  <c r="AO582" i="19"/>
  <c r="AN582" i="19"/>
  <c r="AM582" i="19"/>
  <c r="AL582" i="19"/>
  <c r="AU581" i="19"/>
  <c r="AT581" i="19"/>
  <c r="AS581" i="19"/>
  <c r="AR581" i="19"/>
  <c r="AQ581" i="19"/>
  <c r="AP581" i="19"/>
  <c r="AO581" i="19"/>
  <c r="AN581" i="19"/>
  <c r="AM581" i="19"/>
  <c r="AL581" i="19"/>
  <c r="AU580" i="19"/>
  <c r="AT580" i="19"/>
  <c r="AS580" i="19"/>
  <c r="AR580" i="19"/>
  <c r="AQ580" i="19"/>
  <c r="AP580" i="19"/>
  <c r="AO580" i="19"/>
  <c r="AN580" i="19"/>
  <c r="AM580" i="19"/>
  <c r="AL580" i="19"/>
  <c r="AU579" i="19"/>
  <c r="AT579" i="19"/>
  <c r="AS579" i="19"/>
  <c r="AR579" i="19"/>
  <c r="AQ579" i="19"/>
  <c r="AP579" i="19"/>
  <c r="AO579" i="19"/>
  <c r="AN579" i="19"/>
  <c r="AM579" i="19"/>
  <c r="AL579" i="19"/>
  <c r="AU503" i="19"/>
  <c r="AT503" i="19"/>
  <c r="AS503" i="19"/>
  <c r="AR503" i="19"/>
  <c r="AQ503" i="19"/>
  <c r="AP503" i="19"/>
  <c r="AO503" i="19"/>
  <c r="AN503" i="19"/>
  <c r="AM503" i="19"/>
  <c r="AL503" i="19"/>
  <c r="AU502" i="19"/>
  <c r="AT502" i="19"/>
  <c r="AS502" i="19"/>
  <c r="AR502" i="19"/>
  <c r="AQ502" i="19"/>
  <c r="AP502" i="19"/>
  <c r="AO502" i="19"/>
  <c r="AN502" i="19"/>
  <c r="AM502" i="19"/>
  <c r="AL502" i="19"/>
  <c r="AU501" i="19"/>
  <c r="AT501" i="19"/>
  <c r="AS501" i="19"/>
  <c r="AR501" i="19"/>
  <c r="AQ501" i="19"/>
  <c r="AP501" i="19"/>
  <c r="AO501" i="19"/>
  <c r="AN501" i="19"/>
  <c r="AM501" i="19"/>
  <c r="AL501" i="19"/>
  <c r="AU500" i="19"/>
  <c r="AT500" i="19"/>
  <c r="AS500" i="19"/>
  <c r="AR500" i="19"/>
  <c r="AQ500" i="19"/>
  <c r="AP500" i="19"/>
  <c r="AO500" i="19"/>
  <c r="AN500" i="19"/>
  <c r="AM500" i="19"/>
  <c r="AL500" i="19"/>
  <c r="AU499" i="19"/>
  <c r="AT499" i="19"/>
  <c r="AS499" i="19"/>
  <c r="AR499" i="19"/>
  <c r="AQ499" i="19"/>
  <c r="AP499" i="19"/>
  <c r="AO499" i="19"/>
  <c r="AN499" i="19"/>
  <c r="AM499" i="19"/>
  <c r="AL499" i="19"/>
  <c r="AU423" i="19"/>
  <c r="AT423" i="19"/>
  <c r="AS423" i="19"/>
  <c r="AR423" i="19"/>
  <c r="AQ423" i="19"/>
  <c r="AP423" i="19"/>
  <c r="AO423" i="19"/>
  <c r="AN423" i="19"/>
  <c r="AM423" i="19"/>
  <c r="AL423" i="19"/>
  <c r="AU422" i="19"/>
  <c r="AT422" i="19"/>
  <c r="AS422" i="19"/>
  <c r="AR422" i="19"/>
  <c r="AQ422" i="19"/>
  <c r="AP422" i="19"/>
  <c r="AO422" i="19"/>
  <c r="AN422" i="19"/>
  <c r="AM422" i="19"/>
  <c r="AL422" i="19"/>
  <c r="AU421" i="19"/>
  <c r="AT421" i="19"/>
  <c r="AS421" i="19"/>
  <c r="AR421" i="19"/>
  <c r="AQ421" i="19"/>
  <c r="AP421" i="19"/>
  <c r="AO421" i="19"/>
  <c r="AN421" i="19"/>
  <c r="AM421" i="19"/>
  <c r="AL421" i="19"/>
  <c r="AU420" i="19"/>
  <c r="AT420" i="19"/>
  <c r="AS420" i="19"/>
  <c r="AR420" i="19"/>
  <c r="AQ420" i="19"/>
  <c r="AP420" i="19"/>
  <c r="AO420" i="19"/>
  <c r="AN420" i="19"/>
  <c r="AM420" i="19"/>
  <c r="AL420" i="19"/>
  <c r="AU419" i="19"/>
  <c r="AT419" i="19"/>
  <c r="AS419" i="19"/>
  <c r="AR419" i="19"/>
  <c r="AQ419" i="19"/>
  <c r="AP419" i="19"/>
  <c r="AO419" i="19"/>
  <c r="AN419" i="19"/>
  <c r="AM419" i="19"/>
  <c r="AL419" i="19"/>
  <c r="AU343" i="19"/>
  <c r="AT343" i="19"/>
  <c r="AS343" i="19"/>
  <c r="AR343" i="19"/>
  <c r="AQ343" i="19"/>
  <c r="AP343" i="19"/>
  <c r="AO343" i="19"/>
  <c r="AN343" i="19"/>
  <c r="AM343" i="19"/>
  <c r="AL343" i="19"/>
  <c r="AU342" i="19"/>
  <c r="AT342" i="19"/>
  <c r="AS342" i="19"/>
  <c r="AR342" i="19"/>
  <c r="AQ342" i="19"/>
  <c r="AP342" i="19"/>
  <c r="AO342" i="19"/>
  <c r="AN342" i="19"/>
  <c r="AM342" i="19"/>
  <c r="AL342" i="19"/>
  <c r="AU341" i="19"/>
  <c r="AT341" i="19"/>
  <c r="AS341" i="19"/>
  <c r="AR341" i="19"/>
  <c r="AQ341" i="19"/>
  <c r="AP341" i="19"/>
  <c r="AO341" i="19"/>
  <c r="AN341" i="19"/>
  <c r="AM341" i="19"/>
  <c r="AL341" i="19"/>
  <c r="AU340" i="19"/>
  <c r="AT340" i="19"/>
  <c r="AS340" i="19"/>
  <c r="AR340" i="19"/>
  <c r="AQ340" i="19"/>
  <c r="AP340" i="19"/>
  <c r="AO340" i="19"/>
  <c r="AN340" i="19"/>
  <c r="AM340" i="19"/>
  <c r="AL340" i="19"/>
  <c r="AU339" i="19"/>
  <c r="AT339" i="19"/>
  <c r="AS339" i="19"/>
  <c r="AR339" i="19"/>
  <c r="AQ339" i="19"/>
  <c r="AP339" i="19"/>
  <c r="AO339" i="19"/>
  <c r="AN339" i="19"/>
  <c r="AM339" i="19"/>
  <c r="AL339" i="19"/>
  <c r="AU263" i="19"/>
  <c r="AT263" i="19"/>
  <c r="AS263" i="19"/>
  <c r="AR263" i="19"/>
  <c r="AQ263" i="19"/>
  <c r="AP263" i="19"/>
  <c r="AO263" i="19"/>
  <c r="AN263" i="19"/>
  <c r="AM263" i="19"/>
  <c r="AL263" i="19"/>
  <c r="AU262" i="19"/>
  <c r="AT262" i="19"/>
  <c r="AS262" i="19"/>
  <c r="AR262" i="19"/>
  <c r="AQ262" i="19"/>
  <c r="AP262" i="19"/>
  <c r="AO262" i="19"/>
  <c r="AN262" i="19"/>
  <c r="AM262" i="19"/>
  <c r="AL262" i="19"/>
  <c r="AU261" i="19"/>
  <c r="AT261" i="19"/>
  <c r="AS261" i="19"/>
  <c r="AR261" i="19"/>
  <c r="AQ261" i="19"/>
  <c r="AP261" i="19"/>
  <c r="AO261" i="19"/>
  <c r="AN261" i="19"/>
  <c r="AM261" i="19"/>
  <c r="AL261" i="19"/>
  <c r="AU260" i="19"/>
  <c r="AT260" i="19"/>
  <c r="AS260" i="19"/>
  <c r="AR260" i="19"/>
  <c r="AQ260" i="19"/>
  <c r="AP260" i="19"/>
  <c r="AO260" i="19"/>
  <c r="AN260" i="19"/>
  <c r="AM260" i="19"/>
  <c r="AL260" i="19"/>
  <c r="AU259" i="19"/>
  <c r="AT259" i="19"/>
  <c r="AS259" i="19"/>
  <c r="AR259" i="19"/>
  <c r="AQ259" i="19"/>
  <c r="AP259" i="19"/>
  <c r="AO259" i="19"/>
  <c r="AN259" i="19"/>
  <c r="AM259" i="19"/>
  <c r="AL259" i="19"/>
  <c r="AU183" i="19"/>
  <c r="AT183" i="19"/>
  <c r="AS183" i="19"/>
  <c r="AR183" i="19"/>
  <c r="AQ183" i="19"/>
  <c r="AP183" i="19"/>
  <c r="AO183" i="19"/>
  <c r="AN183" i="19"/>
  <c r="AM183" i="19"/>
  <c r="AL183" i="19"/>
  <c r="AU182" i="19"/>
  <c r="AT182" i="19"/>
  <c r="AS182" i="19"/>
  <c r="AR182" i="19"/>
  <c r="AQ182" i="19"/>
  <c r="AP182" i="19"/>
  <c r="AO182" i="19"/>
  <c r="AN182" i="19"/>
  <c r="AM182" i="19"/>
  <c r="AL182" i="19"/>
  <c r="AU181" i="19"/>
  <c r="AT181" i="19"/>
  <c r="AS181" i="19"/>
  <c r="AR181" i="19"/>
  <c r="AQ181" i="19"/>
  <c r="AP181" i="19"/>
  <c r="AO181" i="19"/>
  <c r="AN181" i="19"/>
  <c r="AM181" i="19"/>
  <c r="AL181" i="19"/>
  <c r="AU180" i="19"/>
  <c r="AT180" i="19"/>
  <c r="AS180" i="19"/>
  <c r="AR180" i="19"/>
  <c r="AQ180" i="19"/>
  <c r="AP180" i="19"/>
  <c r="AO180" i="19"/>
  <c r="AN180" i="19"/>
  <c r="AM180" i="19"/>
  <c r="AL180" i="19"/>
  <c r="AU179" i="19"/>
  <c r="AT179" i="19"/>
  <c r="AS179" i="19"/>
  <c r="AR179" i="19"/>
  <c r="AQ179" i="19"/>
  <c r="AP179" i="19"/>
  <c r="AO179" i="19"/>
  <c r="AN179" i="19"/>
  <c r="AM179" i="19"/>
  <c r="AL179" i="19"/>
  <c r="AU103" i="19"/>
  <c r="AT103" i="19"/>
  <c r="AS103" i="19"/>
  <c r="AR103" i="19"/>
  <c r="AQ103" i="19"/>
  <c r="AP103" i="19"/>
  <c r="AO103" i="19"/>
  <c r="AN103" i="19"/>
  <c r="AM103" i="19"/>
  <c r="AL103" i="19"/>
  <c r="AU102" i="19"/>
  <c r="AT102" i="19"/>
  <c r="AS102" i="19"/>
  <c r="AR102" i="19"/>
  <c r="AQ102" i="19"/>
  <c r="AP102" i="19"/>
  <c r="AO102" i="19"/>
  <c r="AN102" i="19"/>
  <c r="AM102" i="19"/>
  <c r="AL102" i="19"/>
  <c r="AU101" i="19"/>
  <c r="AT101" i="19"/>
  <c r="AS101" i="19"/>
  <c r="AR101" i="19"/>
  <c r="AQ101" i="19"/>
  <c r="AP101" i="19"/>
  <c r="AO101" i="19"/>
  <c r="AN101" i="19"/>
  <c r="AM101" i="19"/>
  <c r="AL101" i="19"/>
  <c r="AU100" i="19"/>
  <c r="AT100" i="19"/>
  <c r="AS100" i="19"/>
  <c r="AR100" i="19"/>
  <c r="AQ100" i="19"/>
  <c r="AP100" i="19"/>
  <c r="AO100" i="19"/>
  <c r="AN100" i="19"/>
  <c r="AM100" i="19"/>
  <c r="AL100" i="19"/>
  <c r="AU99" i="19"/>
  <c r="AT99" i="19"/>
  <c r="AS99" i="19"/>
  <c r="AR99" i="19"/>
  <c r="AQ99" i="19"/>
  <c r="AP99" i="19"/>
  <c r="AO99" i="19"/>
  <c r="AN99" i="19"/>
  <c r="AM99" i="19"/>
  <c r="AL99" i="19"/>
  <c r="AM19" i="19"/>
  <c r="AN19" i="19"/>
  <c r="AO19" i="19"/>
  <c r="AP19" i="19"/>
  <c r="AQ19" i="19"/>
  <c r="AR19" i="19"/>
  <c r="AS19" i="19"/>
  <c r="AT19" i="19"/>
  <c r="AU19" i="19"/>
  <c r="AM20" i="19"/>
  <c r="AN20" i="19"/>
  <c r="AO20" i="19"/>
  <c r="AP20" i="19"/>
  <c r="AQ20" i="19"/>
  <c r="AR20" i="19"/>
  <c r="AS20" i="19"/>
  <c r="AT20" i="19"/>
  <c r="AU20" i="19"/>
  <c r="AM21" i="19"/>
  <c r="AN21" i="19"/>
  <c r="AO21" i="19"/>
  <c r="AP21" i="19"/>
  <c r="AQ21" i="19"/>
  <c r="AR21" i="19"/>
  <c r="AS21" i="19"/>
  <c r="AT21" i="19"/>
  <c r="AU21" i="19"/>
  <c r="AM22" i="19"/>
  <c r="AN22" i="19"/>
  <c r="AO22" i="19"/>
  <c r="AP22" i="19"/>
  <c r="AQ22" i="19"/>
  <c r="AR22" i="19"/>
  <c r="AS22" i="19"/>
  <c r="AT22" i="19"/>
  <c r="AU22" i="19"/>
  <c r="AM23" i="19"/>
  <c r="AN23" i="19"/>
  <c r="AO23" i="19"/>
  <c r="AP23" i="19"/>
  <c r="AQ23" i="19"/>
  <c r="AR23" i="19"/>
  <c r="AS23" i="19"/>
  <c r="AT23" i="19"/>
  <c r="AU23" i="19"/>
  <c r="AL20" i="19"/>
  <c r="AL21" i="19"/>
  <c r="AL22" i="19"/>
  <c r="AL23" i="19"/>
  <c r="AL19" i="19"/>
  <c r="K31" i="8" l="1"/>
  <c r="J31" i="8"/>
  <c r="I31" i="8"/>
  <c r="H31" i="8"/>
  <c r="G31" i="8"/>
  <c r="F31" i="8"/>
  <c r="E31" i="8"/>
  <c r="D31" i="8"/>
  <c r="C31" i="8"/>
  <c r="B31" i="8"/>
  <c r="J16" i="16"/>
  <c r="I16" i="16"/>
  <c r="H16" i="16"/>
  <c r="J15" i="16"/>
  <c r="I15" i="16"/>
  <c r="H15" i="16"/>
  <c r="F15" i="16"/>
  <c r="C15" i="16"/>
  <c r="K14" i="16"/>
  <c r="J14" i="16"/>
  <c r="I14" i="16"/>
  <c r="H14" i="16"/>
  <c r="G14" i="16"/>
  <c r="F14" i="16"/>
  <c r="E14" i="16"/>
  <c r="D14" i="16"/>
  <c r="C14" i="16"/>
  <c r="B14" i="16"/>
  <c r="A14" i="16"/>
  <c r="K13" i="16"/>
  <c r="J13" i="16"/>
  <c r="I13" i="16"/>
  <c r="H13" i="16"/>
  <c r="G13" i="16"/>
  <c r="F13" i="16"/>
  <c r="E13" i="16"/>
  <c r="D13" i="16"/>
  <c r="C13" i="16"/>
  <c r="B13" i="16"/>
  <c r="A13" i="16"/>
  <c r="J16" i="15"/>
  <c r="I16" i="15"/>
  <c r="H16" i="15"/>
  <c r="J15" i="15"/>
  <c r="I15" i="15"/>
  <c r="H15" i="15"/>
  <c r="F15" i="15"/>
  <c r="C15" i="15"/>
  <c r="K14" i="15"/>
  <c r="J14" i="15"/>
  <c r="I14" i="15"/>
  <c r="H14" i="15"/>
  <c r="G14" i="15"/>
  <c r="F14" i="15"/>
  <c r="E14" i="15"/>
  <c r="D14" i="15"/>
  <c r="C14" i="15"/>
  <c r="B14" i="15"/>
  <c r="A14" i="15"/>
  <c r="K13" i="15"/>
  <c r="J13" i="15"/>
  <c r="I13" i="15"/>
  <c r="H13" i="15"/>
  <c r="G13" i="15"/>
  <c r="F13" i="15"/>
  <c r="E13" i="15"/>
  <c r="D13" i="15"/>
  <c r="C13" i="15"/>
  <c r="B13" i="15"/>
  <c r="A13" i="15"/>
  <c r="J16" i="9"/>
  <c r="I16" i="9"/>
  <c r="H16" i="9"/>
  <c r="J15" i="9"/>
  <c r="I15" i="9"/>
  <c r="H15" i="9"/>
  <c r="F15" i="9"/>
  <c r="C15" i="9"/>
  <c r="K14" i="9"/>
  <c r="J14" i="9"/>
  <c r="I14" i="9"/>
  <c r="H14" i="9"/>
  <c r="G14" i="9"/>
  <c r="F14" i="9"/>
  <c r="E14" i="9"/>
  <c r="D14" i="9"/>
  <c r="C14" i="9"/>
  <c r="B14" i="9"/>
  <c r="A14" i="9"/>
  <c r="A38" i="16"/>
  <c r="A37" i="16"/>
  <c r="A36" i="16"/>
  <c r="J35" i="16"/>
  <c r="I35" i="16"/>
  <c r="H35" i="16"/>
  <c r="G35" i="16"/>
  <c r="F35" i="16"/>
  <c r="E35" i="16"/>
  <c r="D35" i="16"/>
  <c r="B35" i="16"/>
  <c r="A35" i="16"/>
  <c r="K33" i="16"/>
  <c r="K31" i="16"/>
  <c r="A30" i="16"/>
  <c r="A29" i="16"/>
  <c r="A28" i="16"/>
  <c r="J27" i="16"/>
  <c r="I27" i="16"/>
  <c r="H27" i="16"/>
  <c r="G27" i="16"/>
  <c r="F27" i="16"/>
  <c r="E27" i="16"/>
  <c r="D27" i="16"/>
  <c r="B27" i="16"/>
  <c r="A27" i="16"/>
  <c r="K25" i="16"/>
  <c r="K23" i="16"/>
  <c r="K21" i="16"/>
  <c r="K19" i="16"/>
  <c r="A18" i="16"/>
  <c r="A17" i="16"/>
  <c r="A38" i="15"/>
  <c r="A37" i="15"/>
  <c r="A36" i="15"/>
  <c r="J35" i="15"/>
  <c r="I35" i="15"/>
  <c r="H35" i="15"/>
  <c r="G35" i="15"/>
  <c r="F35" i="15"/>
  <c r="E35" i="15"/>
  <c r="D35" i="15"/>
  <c r="C35" i="15"/>
  <c r="B35" i="15"/>
  <c r="A35" i="15"/>
  <c r="K33" i="15"/>
  <c r="K31" i="15"/>
  <c r="A30" i="15"/>
  <c r="A29" i="15"/>
  <c r="A28" i="15"/>
  <c r="J27" i="15"/>
  <c r="I27" i="15"/>
  <c r="H27" i="15"/>
  <c r="G27" i="15"/>
  <c r="F27" i="15"/>
  <c r="E27" i="15"/>
  <c r="D27" i="15"/>
  <c r="C27" i="15"/>
  <c r="B27" i="15"/>
  <c r="A27" i="15"/>
  <c r="K25" i="15"/>
  <c r="K23" i="15"/>
  <c r="K21" i="15"/>
  <c r="K19" i="15"/>
  <c r="A17" i="15"/>
  <c r="A17" i="9"/>
  <c r="A18" i="9"/>
  <c r="A38" i="9"/>
  <c r="A37" i="9"/>
  <c r="A36" i="9"/>
  <c r="A35" i="9"/>
  <c r="A30" i="9"/>
  <c r="A29" i="9"/>
  <c r="A28" i="9"/>
  <c r="A27" i="9"/>
  <c r="A13" i="9"/>
  <c r="B13" i="9"/>
  <c r="C13" i="9"/>
  <c r="D13" i="9"/>
  <c r="E13" i="9"/>
  <c r="F13" i="9"/>
  <c r="G13" i="9"/>
  <c r="H13" i="9"/>
  <c r="I13" i="9"/>
  <c r="J13" i="9"/>
  <c r="K13" i="9"/>
  <c r="K19" i="9"/>
  <c r="K19" i="13"/>
  <c r="K33" i="13"/>
  <c r="K25" i="13"/>
  <c r="K25" i="9"/>
  <c r="K23" i="9"/>
  <c r="K21" i="9"/>
  <c r="K31" i="13"/>
  <c r="K23" i="13"/>
  <c r="K21" i="13"/>
  <c r="K33" i="9"/>
  <c r="K31" i="9"/>
  <c r="B35" i="9"/>
  <c r="D35" i="9"/>
  <c r="E35" i="9"/>
  <c r="F35" i="9"/>
  <c r="G35" i="9"/>
  <c r="H35" i="9"/>
  <c r="I35" i="9"/>
  <c r="J35" i="9"/>
  <c r="N19" i="19"/>
  <c r="J27" i="9"/>
  <c r="I27" i="9"/>
  <c r="H27" i="9"/>
  <c r="G27" i="9"/>
  <c r="F27" i="9"/>
  <c r="E27" i="9"/>
  <c r="D27" i="9"/>
  <c r="B27" i="9"/>
  <c r="W845" i="19"/>
  <c r="V845" i="19"/>
  <c r="U845" i="19"/>
  <c r="T845" i="19"/>
  <c r="S845" i="19"/>
  <c r="R845" i="19"/>
  <c r="Q845" i="19"/>
  <c r="P845" i="19"/>
  <c r="O845" i="19"/>
  <c r="N845" i="19"/>
  <c r="M844" i="19"/>
  <c r="M843" i="19"/>
  <c r="M842" i="19"/>
  <c r="M841" i="19"/>
  <c r="M840" i="19"/>
  <c r="M839" i="19"/>
  <c r="M838" i="19"/>
  <c r="M837" i="19"/>
  <c r="M836" i="19"/>
  <c r="M835" i="19"/>
  <c r="W832" i="19"/>
  <c r="V832" i="19"/>
  <c r="U832" i="19"/>
  <c r="T832" i="19"/>
  <c r="S832" i="19"/>
  <c r="R832" i="19"/>
  <c r="Q832" i="19"/>
  <c r="P832" i="19"/>
  <c r="O832" i="19"/>
  <c r="N832" i="19"/>
  <c r="M831" i="19"/>
  <c r="M830" i="19"/>
  <c r="M829" i="19"/>
  <c r="M828" i="19"/>
  <c r="M827" i="19"/>
  <c r="M826" i="19"/>
  <c r="M825" i="19"/>
  <c r="M824" i="19"/>
  <c r="M823" i="19"/>
  <c r="M822" i="19"/>
  <c r="W819" i="19"/>
  <c r="V819" i="19"/>
  <c r="U819" i="19"/>
  <c r="T819" i="19"/>
  <c r="S819" i="19"/>
  <c r="R819" i="19"/>
  <c r="Q819" i="19"/>
  <c r="P819" i="19"/>
  <c r="O819" i="19"/>
  <c r="N819" i="19"/>
  <c r="M818" i="19"/>
  <c r="M817" i="19"/>
  <c r="M816" i="19"/>
  <c r="M815" i="19"/>
  <c r="M814" i="19"/>
  <c r="M813" i="19"/>
  <c r="M812" i="19"/>
  <c r="M811" i="19"/>
  <c r="M810" i="19"/>
  <c r="W765" i="19"/>
  <c r="V765" i="19"/>
  <c r="U765" i="19"/>
  <c r="T765" i="19"/>
  <c r="S765" i="19"/>
  <c r="R765" i="19"/>
  <c r="Q765" i="19"/>
  <c r="P765" i="19"/>
  <c r="O765" i="19"/>
  <c r="N765" i="19"/>
  <c r="M764" i="19"/>
  <c r="M763" i="19"/>
  <c r="M762" i="19"/>
  <c r="M761" i="19"/>
  <c r="M760" i="19"/>
  <c r="M759" i="19"/>
  <c r="M758" i="19"/>
  <c r="M757" i="19"/>
  <c r="M756" i="19"/>
  <c r="M755" i="19"/>
  <c r="W752" i="19"/>
  <c r="V752" i="19"/>
  <c r="U752" i="19"/>
  <c r="T752" i="19"/>
  <c r="S752" i="19"/>
  <c r="R752" i="19"/>
  <c r="Q752" i="19"/>
  <c r="P752" i="19"/>
  <c r="O752" i="19"/>
  <c r="N752" i="19"/>
  <c r="M751" i="19"/>
  <c r="M750" i="19"/>
  <c r="M749" i="19"/>
  <c r="M748" i="19"/>
  <c r="M747" i="19"/>
  <c r="M746" i="19"/>
  <c r="M745" i="19"/>
  <c r="M744" i="19"/>
  <c r="M743" i="19"/>
  <c r="M742" i="19"/>
  <c r="W739" i="19"/>
  <c r="V739" i="19"/>
  <c r="U739" i="19"/>
  <c r="T739" i="19"/>
  <c r="S739" i="19"/>
  <c r="R739" i="19"/>
  <c r="Q739" i="19"/>
  <c r="P739" i="19"/>
  <c r="O739" i="19"/>
  <c r="N739" i="19"/>
  <c r="M738" i="19"/>
  <c r="M737" i="19"/>
  <c r="M736" i="19"/>
  <c r="M735" i="19"/>
  <c r="M734" i="19"/>
  <c r="M733" i="19"/>
  <c r="M732" i="19"/>
  <c r="M731" i="19"/>
  <c r="M730" i="19"/>
  <c r="W685" i="19"/>
  <c r="V685" i="19"/>
  <c r="U685" i="19"/>
  <c r="T685" i="19"/>
  <c r="S685" i="19"/>
  <c r="R685" i="19"/>
  <c r="Q685" i="19"/>
  <c r="P685" i="19"/>
  <c r="O685" i="19"/>
  <c r="N685" i="19"/>
  <c r="M684" i="19"/>
  <c r="M683" i="19"/>
  <c r="M682" i="19"/>
  <c r="M681" i="19"/>
  <c r="M680" i="19"/>
  <c r="M679" i="19"/>
  <c r="M678" i="19"/>
  <c r="M677" i="19"/>
  <c r="M676" i="19"/>
  <c r="M675" i="19"/>
  <c r="W672" i="19"/>
  <c r="V672" i="19"/>
  <c r="U672" i="19"/>
  <c r="T672" i="19"/>
  <c r="S672" i="19"/>
  <c r="R672" i="19"/>
  <c r="Q672" i="19"/>
  <c r="P672" i="19"/>
  <c r="O672" i="19"/>
  <c r="N672" i="19"/>
  <c r="M671" i="19"/>
  <c r="M670" i="19"/>
  <c r="M669" i="19"/>
  <c r="M668" i="19"/>
  <c r="M667" i="19"/>
  <c r="M666" i="19"/>
  <c r="M665" i="19"/>
  <c r="M664" i="19"/>
  <c r="M663" i="19"/>
  <c r="M662" i="19"/>
  <c r="W659" i="19"/>
  <c r="V659" i="19"/>
  <c r="U659" i="19"/>
  <c r="T659" i="19"/>
  <c r="S659" i="19"/>
  <c r="R659" i="19"/>
  <c r="Q659" i="19"/>
  <c r="P659" i="19"/>
  <c r="O659" i="19"/>
  <c r="N659" i="19"/>
  <c r="M658" i="19"/>
  <c r="M657" i="19"/>
  <c r="M656" i="19"/>
  <c r="M655" i="19"/>
  <c r="M654" i="19"/>
  <c r="M653" i="19"/>
  <c r="M652" i="19"/>
  <c r="M651" i="19"/>
  <c r="M650" i="19"/>
  <c r="W605" i="19"/>
  <c r="V605" i="19"/>
  <c r="U605" i="19"/>
  <c r="T605" i="19"/>
  <c r="S605" i="19"/>
  <c r="R605" i="19"/>
  <c r="Q605" i="19"/>
  <c r="P605" i="19"/>
  <c r="O605" i="19"/>
  <c r="N605" i="19"/>
  <c r="M604" i="19"/>
  <c r="M603" i="19"/>
  <c r="M602" i="19"/>
  <c r="M601" i="19"/>
  <c r="M600" i="19"/>
  <c r="M599" i="19"/>
  <c r="M598" i="19"/>
  <c r="M597" i="19"/>
  <c r="M596" i="19"/>
  <c r="M595" i="19"/>
  <c r="W592" i="19"/>
  <c r="V592" i="19"/>
  <c r="U592" i="19"/>
  <c r="T592" i="19"/>
  <c r="S592" i="19"/>
  <c r="R592" i="19"/>
  <c r="Q592" i="19"/>
  <c r="P592" i="19"/>
  <c r="O592" i="19"/>
  <c r="N592" i="19"/>
  <c r="M591" i="19"/>
  <c r="M590" i="19"/>
  <c r="M589" i="19"/>
  <c r="M588" i="19"/>
  <c r="M587" i="19"/>
  <c r="M586" i="19"/>
  <c r="M585" i="19"/>
  <c r="M584" i="19"/>
  <c r="M583" i="19"/>
  <c r="M582" i="19"/>
  <c r="W579" i="19"/>
  <c r="V579" i="19"/>
  <c r="U579" i="19"/>
  <c r="T579" i="19"/>
  <c r="S579" i="19"/>
  <c r="R579" i="19"/>
  <c r="Q579" i="19"/>
  <c r="P579" i="19"/>
  <c r="O579" i="19"/>
  <c r="N579" i="19"/>
  <c r="M578" i="19"/>
  <c r="M577" i="19"/>
  <c r="M576" i="19"/>
  <c r="M575" i="19"/>
  <c r="M574" i="19"/>
  <c r="M573" i="19"/>
  <c r="M572" i="19"/>
  <c r="M571" i="19"/>
  <c r="M570" i="19"/>
  <c r="W525" i="19"/>
  <c r="V525" i="19"/>
  <c r="U525" i="19"/>
  <c r="T525" i="19"/>
  <c r="S525" i="19"/>
  <c r="R525" i="19"/>
  <c r="Q525" i="19"/>
  <c r="P525" i="19"/>
  <c r="O525" i="19"/>
  <c r="N525" i="19"/>
  <c r="M524" i="19"/>
  <c r="M523" i="19"/>
  <c r="M522" i="19"/>
  <c r="M521" i="19"/>
  <c r="M520" i="19"/>
  <c r="M519" i="19"/>
  <c r="M518" i="19"/>
  <c r="M517" i="19"/>
  <c r="M516" i="19"/>
  <c r="M515" i="19"/>
  <c r="W512" i="19"/>
  <c r="V512" i="19"/>
  <c r="U512" i="19"/>
  <c r="T512" i="19"/>
  <c r="S512" i="19"/>
  <c r="R512" i="19"/>
  <c r="Q512" i="19"/>
  <c r="P512" i="19"/>
  <c r="O512" i="19"/>
  <c r="N512" i="19"/>
  <c r="M511" i="19"/>
  <c r="M510" i="19"/>
  <c r="M509" i="19"/>
  <c r="M508" i="19"/>
  <c r="M507" i="19"/>
  <c r="M506" i="19"/>
  <c r="M505" i="19"/>
  <c r="M504" i="19"/>
  <c r="M503" i="19"/>
  <c r="M502" i="19"/>
  <c r="W499" i="19"/>
  <c r="V499" i="19"/>
  <c r="U499" i="19"/>
  <c r="T499" i="19"/>
  <c r="S499" i="19"/>
  <c r="R499" i="19"/>
  <c r="Q499" i="19"/>
  <c r="P499" i="19"/>
  <c r="O499" i="19"/>
  <c r="N499" i="19"/>
  <c r="M498" i="19"/>
  <c r="M497" i="19"/>
  <c r="M496" i="19"/>
  <c r="M495" i="19"/>
  <c r="M494" i="19"/>
  <c r="M493" i="19"/>
  <c r="M492" i="19"/>
  <c r="M491" i="19"/>
  <c r="M490" i="19"/>
  <c r="W445" i="19"/>
  <c r="V445" i="19"/>
  <c r="U445" i="19"/>
  <c r="T445" i="19"/>
  <c r="S445" i="19"/>
  <c r="R445" i="19"/>
  <c r="Q445" i="19"/>
  <c r="P445" i="19"/>
  <c r="O445" i="19"/>
  <c r="N445" i="19"/>
  <c r="M444" i="19"/>
  <c r="M443" i="19"/>
  <c r="M442" i="19"/>
  <c r="M441" i="19"/>
  <c r="M440" i="19"/>
  <c r="M439" i="19"/>
  <c r="M438" i="19"/>
  <c r="M437" i="19"/>
  <c r="M436" i="19"/>
  <c r="M435" i="19"/>
  <c r="W432" i="19"/>
  <c r="V432" i="19"/>
  <c r="U432" i="19"/>
  <c r="T432" i="19"/>
  <c r="S432" i="19"/>
  <c r="R432" i="19"/>
  <c r="Q432" i="19"/>
  <c r="P432" i="19"/>
  <c r="O432" i="19"/>
  <c r="N432" i="19"/>
  <c r="M431" i="19"/>
  <c r="M430" i="19"/>
  <c r="M429" i="19"/>
  <c r="M428" i="19"/>
  <c r="M427" i="19"/>
  <c r="M426" i="19"/>
  <c r="M425" i="19"/>
  <c r="M424" i="19"/>
  <c r="M423" i="19"/>
  <c r="M422" i="19"/>
  <c r="W419" i="19"/>
  <c r="V419" i="19"/>
  <c r="U419" i="19"/>
  <c r="T419" i="19"/>
  <c r="S419" i="19"/>
  <c r="R419" i="19"/>
  <c r="Q419" i="19"/>
  <c r="P419" i="19"/>
  <c r="O419" i="19"/>
  <c r="N419" i="19"/>
  <c r="M418" i="19"/>
  <c r="M417" i="19"/>
  <c r="M416" i="19"/>
  <c r="M415" i="19"/>
  <c r="M414" i="19"/>
  <c r="M413" i="19"/>
  <c r="M412" i="19"/>
  <c r="M411" i="19"/>
  <c r="M410" i="19"/>
  <c r="W365" i="19"/>
  <c r="V365" i="19"/>
  <c r="U365" i="19"/>
  <c r="T365" i="19"/>
  <c r="S365" i="19"/>
  <c r="R365" i="19"/>
  <c r="Q365" i="19"/>
  <c r="P365" i="19"/>
  <c r="O365" i="19"/>
  <c r="N365" i="19"/>
  <c r="M364" i="19"/>
  <c r="M363" i="19"/>
  <c r="M362" i="19"/>
  <c r="M361" i="19"/>
  <c r="M360" i="19"/>
  <c r="M359" i="19"/>
  <c r="M358" i="19"/>
  <c r="M357" i="19"/>
  <c r="M356" i="19"/>
  <c r="M355" i="19"/>
  <c r="W352" i="19"/>
  <c r="V352" i="19"/>
  <c r="U352" i="19"/>
  <c r="T352" i="19"/>
  <c r="S352" i="19"/>
  <c r="R352" i="19"/>
  <c r="Q352" i="19"/>
  <c r="P352" i="19"/>
  <c r="O352" i="19"/>
  <c r="N352" i="19"/>
  <c r="M351" i="19"/>
  <c r="M350" i="19"/>
  <c r="M349" i="19"/>
  <c r="M348" i="19"/>
  <c r="M347" i="19"/>
  <c r="M346" i="19"/>
  <c r="M345" i="19"/>
  <c r="M344" i="19"/>
  <c r="M343" i="19"/>
  <c r="M342" i="19"/>
  <c r="W339" i="19"/>
  <c r="V339" i="19"/>
  <c r="U339" i="19"/>
  <c r="T339" i="19"/>
  <c r="S339" i="19"/>
  <c r="R339" i="19"/>
  <c r="Q339" i="19"/>
  <c r="P339" i="19"/>
  <c r="O339" i="19"/>
  <c r="N339" i="19"/>
  <c r="M338" i="19"/>
  <c r="M337" i="19"/>
  <c r="M336" i="19"/>
  <c r="M335" i="19"/>
  <c r="M334" i="19"/>
  <c r="M333" i="19"/>
  <c r="M332" i="19"/>
  <c r="M331" i="19"/>
  <c r="M330" i="19"/>
  <c r="W285" i="19"/>
  <c r="V285" i="19"/>
  <c r="U285" i="19"/>
  <c r="T285" i="19"/>
  <c r="S285" i="19"/>
  <c r="R285" i="19"/>
  <c r="Q285" i="19"/>
  <c r="P285" i="19"/>
  <c r="O285" i="19"/>
  <c r="N285" i="19"/>
  <c r="M284" i="19"/>
  <c r="M283" i="19"/>
  <c r="M282" i="19"/>
  <c r="M281" i="19"/>
  <c r="M280" i="19"/>
  <c r="M279" i="19"/>
  <c r="M278" i="19"/>
  <c r="M277" i="19"/>
  <c r="M276" i="19"/>
  <c r="M275" i="19"/>
  <c r="W272" i="19"/>
  <c r="V272" i="19"/>
  <c r="U272" i="19"/>
  <c r="T272" i="19"/>
  <c r="S272" i="19"/>
  <c r="R272" i="19"/>
  <c r="Q272" i="19"/>
  <c r="P272" i="19"/>
  <c r="O272" i="19"/>
  <c r="N272" i="19"/>
  <c r="M271" i="19"/>
  <c r="M270" i="19"/>
  <c r="M269" i="19"/>
  <c r="M268" i="19"/>
  <c r="M267" i="19"/>
  <c r="M266" i="19"/>
  <c r="M265" i="19"/>
  <c r="M264" i="19"/>
  <c r="M263" i="19"/>
  <c r="M262" i="19"/>
  <c r="W259" i="19"/>
  <c r="V259" i="19"/>
  <c r="U259" i="19"/>
  <c r="T259" i="19"/>
  <c r="S259" i="19"/>
  <c r="R259" i="19"/>
  <c r="Q259" i="19"/>
  <c r="P259" i="19"/>
  <c r="O259" i="19"/>
  <c r="N259" i="19"/>
  <c r="M258" i="19"/>
  <c r="M257" i="19"/>
  <c r="M256" i="19"/>
  <c r="M255" i="19"/>
  <c r="M254" i="19"/>
  <c r="M253" i="19"/>
  <c r="M252" i="19"/>
  <c r="M251" i="19"/>
  <c r="M250" i="19"/>
  <c r="W205" i="19"/>
  <c r="V205" i="19"/>
  <c r="U205" i="19"/>
  <c r="T205" i="19"/>
  <c r="S205" i="19"/>
  <c r="R205" i="19"/>
  <c r="Q205" i="19"/>
  <c r="P205" i="19"/>
  <c r="O205" i="19"/>
  <c r="N205" i="19"/>
  <c r="M204" i="19"/>
  <c r="M203" i="19"/>
  <c r="M202" i="19"/>
  <c r="M201" i="19"/>
  <c r="M200" i="19"/>
  <c r="M199" i="19"/>
  <c r="M198" i="19"/>
  <c r="M197" i="19"/>
  <c r="M196" i="19"/>
  <c r="M195" i="19"/>
  <c r="W192" i="19"/>
  <c r="V192" i="19"/>
  <c r="U192" i="19"/>
  <c r="T192" i="19"/>
  <c r="S192" i="19"/>
  <c r="R192" i="19"/>
  <c r="Q192" i="19"/>
  <c r="P192" i="19"/>
  <c r="O192" i="19"/>
  <c r="N192" i="19"/>
  <c r="M191" i="19"/>
  <c r="M190" i="19"/>
  <c r="M189" i="19"/>
  <c r="M188" i="19"/>
  <c r="M187" i="19"/>
  <c r="M186" i="19"/>
  <c r="M185" i="19"/>
  <c r="M184" i="19"/>
  <c r="M183" i="19"/>
  <c r="M182" i="19"/>
  <c r="W179" i="19"/>
  <c r="V179" i="19"/>
  <c r="U179" i="19"/>
  <c r="T179" i="19"/>
  <c r="S179" i="19"/>
  <c r="R179" i="19"/>
  <c r="Q179" i="19"/>
  <c r="P179" i="19"/>
  <c r="O179" i="19"/>
  <c r="N179" i="19"/>
  <c r="M178" i="19"/>
  <c r="M177" i="19"/>
  <c r="M176" i="19"/>
  <c r="M175" i="19"/>
  <c r="M174" i="19"/>
  <c r="M173" i="19"/>
  <c r="M172" i="19"/>
  <c r="M171" i="19"/>
  <c r="M170" i="19"/>
  <c r="N99" i="19"/>
  <c r="W125" i="19"/>
  <c r="V125" i="19"/>
  <c r="U125" i="19"/>
  <c r="T125" i="19"/>
  <c r="S125" i="19"/>
  <c r="R125" i="19"/>
  <c r="Q125" i="19"/>
  <c r="P125" i="19"/>
  <c r="O125" i="19"/>
  <c r="N125" i="19"/>
  <c r="W112" i="19"/>
  <c r="V112" i="19"/>
  <c r="U112" i="19"/>
  <c r="T112" i="19"/>
  <c r="S112" i="19"/>
  <c r="R112" i="19"/>
  <c r="Q112" i="19"/>
  <c r="P112" i="19"/>
  <c r="O112" i="19"/>
  <c r="N112" i="19"/>
  <c r="W99" i="19"/>
  <c r="V99" i="19"/>
  <c r="U99" i="19"/>
  <c r="T99" i="19"/>
  <c r="S99" i="19"/>
  <c r="R99" i="19"/>
  <c r="Q99" i="19"/>
  <c r="P99" i="19"/>
  <c r="O99" i="19"/>
  <c r="W45" i="19"/>
  <c r="V45" i="19"/>
  <c r="U45" i="19"/>
  <c r="T45" i="19"/>
  <c r="S45" i="19"/>
  <c r="R45" i="19"/>
  <c r="Q45" i="19"/>
  <c r="P45" i="19"/>
  <c r="O45" i="19"/>
  <c r="N45" i="19"/>
  <c r="W32" i="19"/>
  <c r="V32" i="19"/>
  <c r="U32" i="19"/>
  <c r="T32" i="19"/>
  <c r="S32" i="19"/>
  <c r="R32" i="19"/>
  <c r="Q32" i="19"/>
  <c r="P32" i="19"/>
  <c r="O32" i="19"/>
  <c r="N32" i="19"/>
  <c r="W19" i="19"/>
  <c r="V19" i="19"/>
  <c r="U19" i="19"/>
  <c r="T19" i="19"/>
  <c r="S19" i="19"/>
  <c r="R19" i="19"/>
  <c r="Q19" i="19"/>
  <c r="P19" i="19"/>
  <c r="O19" i="19"/>
  <c r="M98" i="19"/>
  <c r="M97" i="19"/>
  <c r="M96" i="19"/>
  <c r="M95" i="19"/>
  <c r="M94" i="19"/>
  <c r="M93" i="19"/>
  <c r="M92" i="19"/>
  <c r="M91" i="19"/>
  <c r="M90" i="19"/>
  <c r="M103" i="19"/>
  <c r="M124" i="19"/>
  <c r="M123" i="19"/>
  <c r="M122" i="19"/>
  <c r="M121" i="19"/>
  <c r="M120" i="19"/>
  <c r="M119" i="19"/>
  <c r="M118" i="19"/>
  <c r="M117" i="19"/>
  <c r="M116" i="19"/>
  <c r="M115" i="19"/>
  <c r="M111" i="19"/>
  <c r="M110" i="19"/>
  <c r="M109" i="19"/>
  <c r="M108" i="19"/>
  <c r="M107" i="19"/>
  <c r="M106" i="19"/>
  <c r="M105" i="19"/>
  <c r="M104" i="19"/>
  <c r="M102" i="19"/>
  <c r="M44" i="19"/>
  <c r="M43" i="19"/>
  <c r="M42" i="19"/>
  <c r="M41" i="19"/>
  <c r="M40" i="19"/>
  <c r="M39" i="19"/>
  <c r="M38" i="19"/>
  <c r="M37" i="19"/>
  <c r="M36" i="19"/>
  <c r="M35" i="19"/>
  <c r="M22" i="19"/>
  <c r="M31" i="19"/>
  <c r="M30" i="19"/>
  <c r="M29" i="19"/>
  <c r="M28" i="19"/>
  <c r="M27" i="19"/>
  <c r="M26" i="19"/>
  <c r="M25" i="19"/>
  <c r="M24" i="19"/>
  <c r="M23" i="19"/>
  <c r="J35" i="13"/>
  <c r="I35" i="13"/>
  <c r="H35" i="13"/>
  <c r="G35" i="13"/>
  <c r="F35" i="13"/>
  <c r="E35" i="13"/>
  <c r="D35" i="13"/>
  <c r="C35" i="13"/>
  <c r="B35" i="13"/>
  <c r="K878" i="19"/>
  <c r="W878" i="21" s="1"/>
  <c r="J878" i="19"/>
  <c r="V878" i="21" s="1"/>
  <c r="I878" i="19"/>
  <c r="U878" i="21" s="1"/>
  <c r="H878" i="19"/>
  <c r="T878" i="21" s="1"/>
  <c r="G878" i="19"/>
  <c r="S878" i="21" s="1"/>
  <c r="F878" i="19"/>
  <c r="R878" i="21" s="1"/>
  <c r="E878" i="19"/>
  <c r="Q878" i="21" s="1"/>
  <c r="D878" i="19"/>
  <c r="P878" i="21" s="1"/>
  <c r="C878" i="19"/>
  <c r="O878" i="21" s="1"/>
  <c r="B878" i="19"/>
  <c r="N878" i="21" s="1"/>
  <c r="K865" i="19"/>
  <c r="W865" i="21" s="1"/>
  <c r="J865" i="19"/>
  <c r="V865" i="21" s="1"/>
  <c r="I865" i="19"/>
  <c r="U865" i="21" s="1"/>
  <c r="H865" i="19"/>
  <c r="T865" i="21" s="1"/>
  <c r="G865" i="19"/>
  <c r="S865" i="21" s="1"/>
  <c r="F865" i="19"/>
  <c r="R865" i="21" s="1"/>
  <c r="E865" i="19"/>
  <c r="Q865" i="21" s="1"/>
  <c r="D865" i="19"/>
  <c r="P865" i="21" s="1"/>
  <c r="C865" i="19"/>
  <c r="O865" i="21" s="1"/>
  <c r="B865" i="19"/>
  <c r="N865" i="21" s="1"/>
  <c r="K798" i="19"/>
  <c r="W798" i="21" s="1"/>
  <c r="J798" i="19"/>
  <c r="V798" i="21" s="1"/>
  <c r="I798" i="19"/>
  <c r="U798" i="21" s="1"/>
  <c r="H798" i="19"/>
  <c r="T798" i="21" s="1"/>
  <c r="G798" i="19"/>
  <c r="S798" i="21" s="1"/>
  <c r="F798" i="19"/>
  <c r="R798" i="21" s="1"/>
  <c r="E798" i="19"/>
  <c r="Q798" i="21" s="1"/>
  <c r="D798" i="19"/>
  <c r="P798" i="21" s="1"/>
  <c r="C798" i="19"/>
  <c r="O798" i="21" s="1"/>
  <c r="B798" i="19"/>
  <c r="N798" i="21" s="1"/>
  <c r="K785" i="19"/>
  <c r="W785" i="21" s="1"/>
  <c r="J785" i="19"/>
  <c r="V785" i="21" s="1"/>
  <c r="I785" i="19"/>
  <c r="U785" i="21" s="1"/>
  <c r="H785" i="19"/>
  <c r="T785" i="21" s="1"/>
  <c r="G785" i="19"/>
  <c r="S785" i="21" s="1"/>
  <c r="F785" i="19"/>
  <c r="R785" i="21" s="1"/>
  <c r="E785" i="19"/>
  <c r="Q785" i="21" s="1"/>
  <c r="D785" i="19"/>
  <c r="P785" i="21" s="1"/>
  <c r="C785" i="19"/>
  <c r="O785" i="21" s="1"/>
  <c r="B785" i="19"/>
  <c r="N785" i="21" s="1"/>
  <c r="K718" i="19"/>
  <c r="W718" i="21" s="1"/>
  <c r="J718" i="19"/>
  <c r="V718" i="21" s="1"/>
  <c r="I718" i="19"/>
  <c r="U718" i="21" s="1"/>
  <c r="H718" i="19"/>
  <c r="T718" i="21" s="1"/>
  <c r="G718" i="19"/>
  <c r="S718" i="21" s="1"/>
  <c r="F718" i="19"/>
  <c r="R718" i="21" s="1"/>
  <c r="E718" i="19"/>
  <c r="Q718" i="21" s="1"/>
  <c r="D718" i="19"/>
  <c r="P718" i="21" s="1"/>
  <c r="C718" i="19"/>
  <c r="O718" i="21" s="1"/>
  <c r="B718" i="19"/>
  <c r="N718" i="21" s="1"/>
  <c r="K705" i="19"/>
  <c r="W705" i="21" s="1"/>
  <c r="J705" i="19"/>
  <c r="V705" i="21" s="1"/>
  <c r="I705" i="19"/>
  <c r="U705" i="21" s="1"/>
  <c r="H705" i="19"/>
  <c r="T705" i="21" s="1"/>
  <c r="G705" i="19"/>
  <c r="S705" i="21" s="1"/>
  <c r="F705" i="19"/>
  <c r="R705" i="21" s="1"/>
  <c r="E705" i="19"/>
  <c r="Q705" i="21" s="1"/>
  <c r="D705" i="19"/>
  <c r="P705" i="21" s="1"/>
  <c r="C705" i="19"/>
  <c r="O705" i="21" s="1"/>
  <c r="B705" i="19"/>
  <c r="N705" i="21" s="1"/>
  <c r="K638" i="19"/>
  <c r="W638" i="21" s="1"/>
  <c r="J638" i="19"/>
  <c r="V638" i="21" s="1"/>
  <c r="I638" i="19"/>
  <c r="U638" i="21" s="1"/>
  <c r="H638" i="19"/>
  <c r="T638" i="21" s="1"/>
  <c r="G638" i="19"/>
  <c r="S638" i="21" s="1"/>
  <c r="F638" i="19"/>
  <c r="R638" i="21" s="1"/>
  <c r="E638" i="19"/>
  <c r="Q638" i="21" s="1"/>
  <c r="D638" i="19"/>
  <c r="P638" i="21" s="1"/>
  <c r="C638" i="19"/>
  <c r="O638" i="21" s="1"/>
  <c r="B638" i="19"/>
  <c r="N638" i="21" s="1"/>
  <c r="K625" i="19"/>
  <c r="W625" i="21" s="1"/>
  <c r="J625" i="19"/>
  <c r="V625" i="21" s="1"/>
  <c r="I625" i="19"/>
  <c r="U625" i="21" s="1"/>
  <c r="H625" i="19"/>
  <c r="T625" i="21" s="1"/>
  <c r="G625" i="19"/>
  <c r="S625" i="21" s="1"/>
  <c r="F625" i="19"/>
  <c r="R625" i="21" s="1"/>
  <c r="E625" i="19"/>
  <c r="Q625" i="21" s="1"/>
  <c r="D625" i="19"/>
  <c r="P625" i="21" s="1"/>
  <c r="C625" i="19"/>
  <c r="O625" i="21" s="1"/>
  <c r="B625" i="19"/>
  <c r="N625" i="21" s="1"/>
  <c r="K558" i="19"/>
  <c r="W558" i="21" s="1"/>
  <c r="J558" i="19"/>
  <c r="V558" i="21" s="1"/>
  <c r="I558" i="19"/>
  <c r="U558" i="21" s="1"/>
  <c r="H558" i="19"/>
  <c r="T558" i="21" s="1"/>
  <c r="G558" i="19"/>
  <c r="S558" i="21" s="1"/>
  <c r="F558" i="19"/>
  <c r="R558" i="21" s="1"/>
  <c r="E558" i="19"/>
  <c r="Q558" i="21" s="1"/>
  <c r="D558" i="19"/>
  <c r="P558" i="21" s="1"/>
  <c r="C558" i="19"/>
  <c r="O558" i="21" s="1"/>
  <c r="B558" i="19"/>
  <c r="N558" i="21" s="1"/>
  <c r="K545" i="19"/>
  <c r="W545" i="21" s="1"/>
  <c r="J545" i="19"/>
  <c r="V545" i="21" s="1"/>
  <c r="I545" i="19"/>
  <c r="U545" i="21" s="1"/>
  <c r="H545" i="19"/>
  <c r="T545" i="21" s="1"/>
  <c r="G545" i="19"/>
  <c r="S545" i="21" s="1"/>
  <c r="F545" i="19"/>
  <c r="R545" i="21" s="1"/>
  <c r="E545" i="19"/>
  <c r="Q545" i="21" s="1"/>
  <c r="D545" i="19"/>
  <c r="P545" i="21" s="1"/>
  <c r="C545" i="19"/>
  <c r="O545" i="21" s="1"/>
  <c r="B545" i="19"/>
  <c r="N545" i="21" s="1"/>
  <c r="K478" i="19"/>
  <c r="W478" i="21" s="1"/>
  <c r="J478" i="19"/>
  <c r="V478" i="21" s="1"/>
  <c r="I478" i="19"/>
  <c r="U478" i="21" s="1"/>
  <c r="H478" i="19"/>
  <c r="T478" i="21" s="1"/>
  <c r="G478" i="19"/>
  <c r="S478" i="21" s="1"/>
  <c r="F478" i="19"/>
  <c r="R478" i="21" s="1"/>
  <c r="E478" i="19"/>
  <c r="Q478" i="21" s="1"/>
  <c r="D478" i="19"/>
  <c r="P478" i="21" s="1"/>
  <c r="C478" i="19"/>
  <c r="O478" i="21" s="1"/>
  <c r="B478" i="19"/>
  <c r="N478" i="21" s="1"/>
  <c r="K465" i="19"/>
  <c r="W465" i="21" s="1"/>
  <c r="J465" i="19"/>
  <c r="V465" i="21" s="1"/>
  <c r="I465" i="19"/>
  <c r="U465" i="21" s="1"/>
  <c r="H465" i="19"/>
  <c r="T465" i="21" s="1"/>
  <c r="G465" i="19"/>
  <c r="S465" i="21" s="1"/>
  <c r="F465" i="19"/>
  <c r="R465" i="21" s="1"/>
  <c r="E465" i="19"/>
  <c r="Q465" i="21" s="1"/>
  <c r="D465" i="19"/>
  <c r="P465" i="21" s="1"/>
  <c r="C465" i="19"/>
  <c r="O465" i="21" s="1"/>
  <c r="B465" i="19"/>
  <c r="N465" i="21" s="1"/>
  <c r="K398" i="19"/>
  <c r="W398" i="21" s="1"/>
  <c r="J398" i="19"/>
  <c r="V398" i="21" s="1"/>
  <c r="I398" i="19"/>
  <c r="U398" i="21" s="1"/>
  <c r="H398" i="19"/>
  <c r="T398" i="21" s="1"/>
  <c r="G398" i="19"/>
  <c r="S398" i="21" s="1"/>
  <c r="F398" i="19"/>
  <c r="R398" i="21" s="1"/>
  <c r="E398" i="19"/>
  <c r="Q398" i="21" s="1"/>
  <c r="D398" i="19"/>
  <c r="P398" i="21" s="1"/>
  <c r="C398" i="19"/>
  <c r="O398" i="21" s="1"/>
  <c r="B398" i="19"/>
  <c r="N398" i="21" s="1"/>
  <c r="K385" i="19"/>
  <c r="W385" i="21" s="1"/>
  <c r="J385" i="19"/>
  <c r="V385" i="21" s="1"/>
  <c r="I385" i="19"/>
  <c r="U385" i="21" s="1"/>
  <c r="H385" i="19"/>
  <c r="T385" i="21" s="1"/>
  <c r="G385" i="19"/>
  <c r="S385" i="21" s="1"/>
  <c r="F385" i="19"/>
  <c r="R385" i="21" s="1"/>
  <c r="E385" i="19"/>
  <c r="Q385" i="21" s="1"/>
  <c r="D385" i="19"/>
  <c r="P385" i="21" s="1"/>
  <c r="C385" i="19"/>
  <c r="O385" i="21" s="1"/>
  <c r="B385" i="19"/>
  <c r="N385" i="21" s="1"/>
  <c r="K318" i="19"/>
  <c r="W318" i="21" s="1"/>
  <c r="J318" i="19"/>
  <c r="V318" i="21" s="1"/>
  <c r="I318" i="19"/>
  <c r="U318" i="21" s="1"/>
  <c r="H318" i="19"/>
  <c r="T318" i="21" s="1"/>
  <c r="G318" i="19"/>
  <c r="S318" i="21" s="1"/>
  <c r="F318" i="19"/>
  <c r="R318" i="21" s="1"/>
  <c r="E318" i="19"/>
  <c r="Q318" i="21" s="1"/>
  <c r="D318" i="19"/>
  <c r="P318" i="21" s="1"/>
  <c r="C318" i="19"/>
  <c r="O318" i="21" s="1"/>
  <c r="B318" i="19"/>
  <c r="N318" i="21" s="1"/>
  <c r="K305" i="19"/>
  <c r="W305" i="21" s="1"/>
  <c r="J305" i="19"/>
  <c r="V305" i="21" s="1"/>
  <c r="I305" i="19"/>
  <c r="U305" i="21" s="1"/>
  <c r="H305" i="19"/>
  <c r="T305" i="21" s="1"/>
  <c r="G305" i="19"/>
  <c r="S305" i="21" s="1"/>
  <c r="F305" i="19"/>
  <c r="R305" i="21" s="1"/>
  <c r="E305" i="19"/>
  <c r="Q305" i="21" s="1"/>
  <c r="D305" i="19"/>
  <c r="P305" i="21" s="1"/>
  <c r="C305" i="19"/>
  <c r="O305" i="21" s="1"/>
  <c r="B305" i="19"/>
  <c r="N305" i="21" s="1"/>
  <c r="K238" i="19"/>
  <c r="W238" i="21" s="1"/>
  <c r="J238" i="19"/>
  <c r="V238" i="21" s="1"/>
  <c r="I238" i="19"/>
  <c r="U238" i="21" s="1"/>
  <c r="H238" i="19"/>
  <c r="T238" i="21" s="1"/>
  <c r="G238" i="19"/>
  <c r="S238" i="21" s="1"/>
  <c r="F238" i="19"/>
  <c r="R238" i="21" s="1"/>
  <c r="E238" i="19"/>
  <c r="Q238" i="21" s="1"/>
  <c r="D238" i="19"/>
  <c r="P238" i="21" s="1"/>
  <c r="C238" i="19"/>
  <c r="O238" i="21" s="1"/>
  <c r="B238" i="19"/>
  <c r="N238" i="21" s="1"/>
  <c r="K225" i="19"/>
  <c r="W225" i="21" s="1"/>
  <c r="J225" i="19"/>
  <c r="V225" i="21" s="1"/>
  <c r="I225" i="19"/>
  <c r="U225" i="21" s="1"/>
  <c r="H225" i="19"/>
  <c r="T225" i="21" s="1"/>
  <c r="G225" i="19"/>
  <c r="S225" i="21" s="1"/>
  <c r="F225" i="19"/>
  <c r="R225" i="21" s="1"/>
  <c r="E225" i="19"/>
  <c r="Q225" i="21" s="1"/>
  <c r="D225" i="19"/>
  <c r="P225" i="21" s="1"/>
  <c r="C225" i="19"/>
  <c r="O225" i="21" s="1"/>
  <c r="B225" i="19"/>
  <c r="N225" i="21" s="1"/>
  <c r="K158" i="19"/>
  <c r="W158" i="21" s="1"/>
  <c r="J158" i="19"/>
  <c r="V158" i="21" s="1"/>
  <c r="I158" i="19"/>
  <c r="U158" i="21" s="1"/>
  <c r="H158" i="19"/>
  <c r="T158" i="21" s="1"/>
  <c r="G158" i="19"/>
  <c r="S158" i="21" s="1"/>
  <c r="F158" i="19"/>
  <c r="R158" i="21" s="1"/>
  <c r="E158" i="19"/>
  <c r="Q158" i="21" s="1"/>
  <c r="D158" i="19"/>
  <c r="P158" i="21" s="1"/>
  <c r="C158" i="19"/>
  <c r="O158" i="21" s="1"/>
  <c r="B158" i="19"/>
  <c r="N158" i="21" s="1"/>
  <c r="K145" i="19"/>
  <c r="W145" i="21" s="1"/>
  <c r="J145" i="19"/>
  <c r="V145" i="21" s="1"/>
  <c r="I145" i="19"/>
  <c r="U145" i="21" s="1"/>
  <c r="H145" i="19"/>
  <c r="T145" i="21" s="1"/>
  <c r="G145" i="19"/>
  <c r="S145" i="21" s="1"/>
  <c r="F145" i="19"/>
  <c r="R145" i="21" s="1"/>
  <c r="E145" i="19"/>
  <c r="Q145" i="21" s="1"/>
  <c r="D145" i="19"/>
  <c r="P145" i="21" s="1"/>
  <c r="C145" i="19"/>
  <c r="O145" i="21" s="1"/>
  <c r="B145" i="19"/>
  <c r="N145" i="21" s="1"/>
  <c r="K78" i="19"/>
  <c r="W78" i="21" s="1"/>
  <c r="J78" i="19"/>
  <c r="V78" i="21" s="1"/>
  <c r="I78" i="19"/>
  <c r="U78" i="21" s="1"/>
  <c r="H78" i="19"/>
  <c r="T78" i="21" s="1"/>
  <c r="G78" i="19"/>
  <c r="S78" i="21" s="1"/>
  <c r="F78" i="19"/>
  <c r="R78" i="21" s="1"/>
  <c r="E78" i="19"/>
  <c r="Q78" i="21" s="1"/>
  <c r="D78" i="19"/>
  <c r="P78" i="21" s="1"/>
  <c r="C78" i="19"/>
  <c r="O78" i="21" s="1"/>
  <c r="B78" i="19"/>
  <c r="N78" i="21" s="1"/>
  <c r="K65" i="19"/>
  <c r="W65" i="21" s="1"/>
  <c r="J65" i="19"/>
  <c r="V65" i="21" s="1"/>
  <c r="I65" i="19"/>
  <c r="U65" i="21" s="1"/>
  <c r="H65" i="19"/>
  <c r="T65" i="21" s="1"/>
  <c r="G65" i="19"/>
  <c r="S65" i="21" s="1"/>
  <c r="F65" i="19"/>
  <c r="R65" i="21" s="1"/>
  <c r="E65" i="19"/>
  <c r="Q65" i="21" s="1"/>
  <c r="D65" i="19"/>
  <c r="P65" i="21" s="1"/>
  <c r="C65" i="19"/>
  <c r="O65" i="21" s="1"/>
  <c r="B65" i="19"/>
  <c r="N65" i="21" s="1"/>
  <c r="B27" i="13"/>
  <c r="K852" i="19"/>
  <c r="W852" i="21" s="1"/>
  <c r="J852" i="19"/>
  <c r="V852" i="21" s="1"/>
  <c r="I852" i="19"/>
  <c r="U852" i="21" s="1"/>
  <c r="H852" i="19"/>
  <c r="T852" i="21" s="1"/>
  <c r="G852" i="19"/>
  <c r="S852" i="21" s="1"/>
  <c r="F852" i="19"/>
  <c r="R852" i="21" s="1"/>
  <c r="E852" i="19"/>
  <c r="Q852" i="21" s="1"/>
  <c r="D852" i="19"/>
  <c r="P852" i="21" s="1"/>
  <c r="C852" i="19"/>
  <c r="O852" i="21" s="1"/>
  <c r="B852" i="19"/>
  <c r="N852" i="21" s="1"/>
  <c r="K839" i="19"/>
  <c r="W839" i="21" s="1"/>
  <c r="J839" i="19"/>
  <c r="V839" i="21" s="1"/>
  <c r="I839" i="19"/>
  <c r="U839" i="21" s="1"/>
  <c r="H839" i="19"/>
  <c r="T839" i="21" s="1"/>
  <c r="G839" i="19"/>
  <c r="S839" i="21" s="1"/>
  <c r="F839" i="19"/>
  <c r="R839" i="21" s="1"/>
  <c r="E839" i="19"/>
  <c r="Q839" i="21" s="1"/>
  <c r="D839" i="19"/>
  <c r="P839" i="21" s="1"/>
  <c r="C839" i="19"/>
  <c r="O839" i="21" s="1"/>
  <c r="B839" i="19"/>
  <c r="N839" i="21" s="1"/>
  <c r="K826" i="19"/>
  <c r="W826" i="21" s="1"/>
  <c r="J826" i="19"/>
  <c r="V826" i="21" s="1"/>
  <c r="I826" i="19"/>
  <c r="U826" i="21" s="1"/>
  <c r="H826" i="19"/>
  <c r="T826" i="21" s="1"/>
  <c r="G826" i="19"/>
  <c r="S826" i="21" s="1"/>
  <c r="F826" i="19"/>
  <c r="R826" i="21" s="1"/>
  <c r="E826" i="19"/>
  <c r="Q826" i="21" s="1"/>
  <c r="D826" i="19"/>
  <c r="P826" i="21" s="1"/>
  <c r="C826" i="19"/>
  <c r="O826" i="21" s="1"/>
  <c r="B826" i="19"/>
  <c r="N826" i="21" s="1"/>
  <c r="K813" i="19"/>
  <c r="W813" i="21" s="1"/>
  <c r="J813" i="19"/>
  <c r="V813" i="21" s="1"/>
  <c r="I813" i="19"/>
  <c r="U813" i="21" s="1"/>
  <c r="H813" i="19"/>
  <c r="T813" i="21" s="1"/>
  <c r="G813" i="19"/>
  <c r="S813" i="21" s="1"/>
  <c r="F813" i="19"/>
  <c r="R813" i="21" s="1"/>
  <c r="E813" i="19"/>
  <c r="Q813" i="21" s="1"/>
  <c r="D813" i="19"/>
  <c r="P813" i="21" s="1"/>
  <c r="C813" i="19"/>
  <c r="O813" i="21" s="1"/>
  <c r="B813" i="19"/>
  <c r="N813" i="21" s="1"/>
  <c r="K772" i="19"/>
  <c r="W772" i="21" s="1"/>
  <c r="J772" i="19"/>
  <c r="V772" i="21" s="1"/>
  <c r="I772" i="19"/>
  <c r="U772" i="21" s="1"/>
  <c r="H772" i="19"/>
  <c r="T772" i="21" s="1"/>
  <c r="G772" i="19"/>
  <c r="S772" i="21" s="1"/>
  <c r="F772" i="19"/>
  <c r="R772" i="21" s="1"/>
  <c r="E772" i="19"/>
  <c r="Q772" i="21" s="1"/>
  <c r="D772" i="19"/>
  <c r="P772" i="21" s="1"/>
  <c r="C772" i="19"/>
  <c r="O772" i="21" s="1"/>
  <c r="B772" i="19"/>
  <c r="N772" i="21" s="1"/>
  <c r="K759" i="19"/>
  <c r="W759" i="21" s="1"/>
  <c r="J759" i="19"/>
  <c r="V759" i="21" s="1"/>
  <c r="I759" i="19"/>
  <c r="U759" i="21" s="1"/>
  <c r="H759" i="19"/>
  <c r="T759" i="21" s="1"/>
  <c r="G759" i="19"/>
  <c r="S759" i="21" s="1"/>
  <c r="F759" i="19"/>
  <c r="R759" i="21" s="1"/>
  <c r="E759" i="19"/>
  <c r="Q759" i="21" s="1"/>
  <c r="D759" i="19"/>
  <c r="P759" i="21" s="1"/>
  <c r="C759" i="19"/>
  <c r="O759" i="21" s="1"/>
  <c r="B759" i="19"/>
  <c r="N759" i="21" s="1"/>
  <c r="K746" i="19"/>
  <c r="W746" i="21" s="1"/>
  <c r="J746" i="19"/>
  <c r="V746" i="21" s="1"/>
  <c r="I746" i="19"/>
  <c r="U746" i="21" s="1"/>
  <c r="H746" i="19"/>
  <c r="T746" i="21" s="1"/>
  <c r="G746" i="19"/>
  <c r="S746" i="21" s="1"/>
  <c r="F746" i="19"/>
  <c r="R746" i="21" s="1"/>
  <c r="E746" i="19"/>
  <c r="Q746" i="21" s="1"/>
  <c r="D746" i="19"/>
  <c r="P746" i="21" s="1"/>
  <c r="C746" i="19"/>
  <c r="O746" i="21" s="1"/>
  <c r="B746" i="19"/>
  <c r="N746" i="21" s="1"/>
  <c r="K733" i="19"/>
  <c r="W733" i="21" s="1"/>
  <c r="J733" i="19"/>
  <c r="V733" i="21" s="1"/>
  <c r="I733" i="19"/>
  <c r="U733" i="21" s="1"/>
  <c r="H733" i="19"/>
  <c r="T733" i="21" s="1"/>
  <c r="G733" i="19"/>
  <c r="S733" i="21" s="1"/>
  <c r="F733" i="19"/>
  <c r="R733" i="21" s="1"/>
  <c r="E733" i="19"/>
  <c r="Q733" i="21" s="1"/>
  <c r="D733" i="19"/>
  <c r="P733" i="21" s="1"/>
  <c r="C733" i="19"/>
  <c r="O733" i="21" s="1"/>
  <c r="B733" i="19"/>
  <c r="N733" i="21" s="1"/>
  <c r="K692" i="19"/>
  <c r="W692" i="21" s="1"/>
  <c r="J692" i="19"/>
  <c r="V692" i="21" s="1"/>
  <c r="I692" i="19"/>
  <c r="U692" i="21" s="1"/>
  <c r="H692" i="19"/>
  <c r="T692" i="21" s="1"/>
  <c r="G692" i="19"/>
  <c r="S692" i="21" s="1"/>
  <c r="F692" i="19"/>
  <c r="R692" i="21" s="1"/>
  <c r="E692" i="19"/>
  <c r="Q692" i="21" s="1"/>
  <c r="D692" i="19"/>
  <c r="P692" i="21" s="1"/>
  <c r="C692" i="19"/>
  <c r="O692" i="21" s="1"/>
  <c r="B692" i="19"/>
  <c r="N692" i="21" s="1"/>
  <c r="K679" i="19"/>
  <c r="W679" i="21" s="1"/>
  <c r="J679" i="19"/>
  <c r="V679" i="21" s="1"/>
  <c r="I679" i="19"/>
  <c r="U679" i="21" s="1"/>
  <c r="H679" i="19"/>
  <c r="T679" i="21" s="1"/>
  <c r="G679" i="19"/>
  <c r="S679" i="21" s="1"/>
  <c r="F679" i="19"/>
  <c r="R679" i="21" s="1"/>
  <c r="E679" i="19"/>
  <c r="Q679" i="21" s="1"/>
  <c r="D679" i="19"/>
  <c r="P679" i="21" s="1"/>
  <c r="C679" i="19"/>
  <c r="O679" i="21" s="1"/>
  <c r="B679" i="19"/>
  <c r="N679" i="21" s="1"/>
  <c r="K666" i="19"/>
  <c r="W666" i="21" s="1"/>
  <c r="J666" i="19"/>
  <c r="V666" i="21" s="1"/>
  <c r="I666" i="19"/>
  <c r="U666" i="21" s="1"/>
  <c r="H666" i="19"/>
  <c r="T666" i="21" s="1"/>
  <c r="G666" i="19"/>
  <c r="S666" i="21" s="1"/>
  <c r="F666" i="19"/>
  <c r="R666" i="21" s="1"/>
  <c r="E666" i="19"/>
  <c r="Q666" i="21" s="1"/>
  <c r="D666" i="19"/>
  <c r="P666" i="21" s="1"/>
  <c r="C666" i="19"/>
  <c r="O666" i="21" s="1"/>
  <c r="B666" i="19"/>
  <c r="N666" i="21" s="1"/>
  <c r="K653" i="19"/>
  <c r="W653" i="21" s="1"/>
  <c r="J653" i="19"/>
  <c r="V653" i="21" s="1"/>
  <c r="I653" i="19"/>
  <c r="U653" i="21" s="1"/>
  <c r="H653" i="19"/>
  <c r="T653" i="21" s="1"/>
  <c r="G653" i="19"/>
  <c r="S653" i="21" s="1"/>
  <c r="F653" i="19"/>
  <c r="R653" i="21" s="1"/>
  <c r="E653" i="19"/>
  <c r="Q653" i="21" s="1"/>
  <c r="D653" i="19"/>
  <c r="P653" i="21" s="1"/>
  <c r="C653" i="19"/>
  <c r="O653" i="21" s="1"/>
  <c r="B653" i="19"/>
  <c r="N653" i="21" s="1"/>
  <c r="K612" i="19"/>
  <c r="W612" i="21" s="1"/>
  <c r="J612" i="19"/>
  <c r="V612" i="21" s="1"/>
  <c r="I612" i="19"/>
  <c r="U612" i="21" s="1"/>
  <c r="H612" i="19"/>
  <c r="T612" i="21" s="1"/>
  <c r="G612" i="19"/>
  <c r="S612" i="21" s="1"/>
  <c r="F612" i="19"/>
  <c r="R612" i="21" s="1"/>
  <c r="E612" i="19"/>
  <c r="Q612" i="21" s="1"/>
  <c r="D612" i="19"/>
  <c r="P612" i="21" s="1"/>
  <c r="C612" i="19"/>
  <c r="O612" i="21" s="1"/>
  <c r="B612" i="19"/>
  <c r="N612" i="21" s="1"/>
  <c r="K599" i="19"/>
  <c r="W599" i="21" s="1"/>
  <c r="J599" i="19"/>
  <c r="V599" i="21" s="1"/>
  <c r="I599" i="19"/>
  <c r="U599" i="21" s="1"/>
  <c r="H599" i="19"/>
  <c r="T599" i="21" s="1"/>
  <c r="G599" i="19"/>
  <c r="S599" i="21" s="1"/>
  <c r="F599" i="19"/>
  <c r="R599" i="21" s="1"/>
  <c r="E599" i="19"/>
  <c r="Q599" i="21" s="1"/>
  <c r="D599" i="19"/>
  <c r="P599" i="21" s="1"/>
  <c r="C599" i="19"/>
  <c r="O599" i="21" s="1"/>
  <c r="B599" i="19"/>
  <c r="N599" i="21" s="1"/>
  <c r="K586" i="19"/>
  <c r="W586" i="21" s="1"/>
  <c r="J586" i="19"/>
  <c r="V586" i="21" s="1"/>
  <c r="I586" i="19"/>
  <c r="U586" i="21" s="1"/>
  <c r="H586" i="19"/>
  <c r="T586" i="21" s="1"/>
  <c r="G586" i="19"/>
  <c r="S586" i="21" s="1"/>
  <c r="F586" i="19"/>
  <c r="R586" i="21" s="1"/>
  <c r="E586" i="19"/>
  <c r="Q586" i="21" s="1"/>
  <c r="D586" i="19"/>
  <c r="P586" i="21" s="1"/>
  <c r="C586" i="19"/>
  <c r="O586" i="21" s="1"/>
  <c r="B586" i="19"/>
  <c r="N586" i="21" s="1"/>
  <c r="K573" i="19"/>
  <c r="W573" i="21" s="1"/>
  <c r="J573" i="19"/>
  <c r="V573" i="21" s="1"/>
  <c r="I573" i="19"/>
  <c r="U573" i="21" s="1"/>
  <c r="H573" i="19"/>
  <c r="T573" i="21" s="1"/>
  <c r="G573" i="19"/>
  <c r="S573" i="21" s="1"/>
  <c r="F573" i="19"/>
  <c r="R573" i="21" s="1"/>
  <c r="E573" i="19"/>
  <c r="Q573" i="21" s="1"/>
  <c r="D573" i="19"/>
  <c r="P573" i="21" s="1"/>
  <c r="C573" i="19"/>
  <c r="O573" i="21" s="1"/>
  <c r="B573" i="19"/>
  <c r="N573" i="21" s="1"/>
  <c r="K532" i="19"/>
  <c r="W532" i="21" s="1"/>
  <c r="J532" i="19"/>
  <c r="V532" i="21" s="1"/>
  <c r="I532" i="19"/>
  <c r="U532" i="21" s="1"/>
  <c r="H532" i="19"/>
  <c r="T532" i="21" s="1"/>
  <c r="G532" i="19"/>
  <c r="S532" i="21" s="1"/>
  <c r="F532" i="19"/>
  <c r="R532" i="21" s="1"/>
  <c r="E532" i="19"/>
  <c r="Q532" i="21" s="1"/>
  <c r="D532" i="19"/>
  <c r="P532" i="21" s="1"/>
  <c r="C532" i="19"/>
  <c r="O532" i="21" s="1"/>
  <c r="B532" i="19"/>
  <c r="N532" i="21" s="1"/>
  <c r="K519" i="19"/>
  <c r="W519" i="21" s="1"/>
  <c r="J519" i="19"/>
  <c r="V519" i="21" s="1"/>
  <c r="I519" i="19"/>
  <c r="U519" i="21" s="1"/>
  <c r="H519" i="19"/>
  <c r="T519" i="21" s="1"/>
  <c r="G519" i="19"/>
  <c r="S519" i="21" s="1"/>
  <c r="F519" i="19"/>
  <c r="R519" i="21" s="1"/>
  <c r="E519" i="19"/>
  <c r="Q519" i="21" s="1"/>
  <c r="D519" i="19"/>
  <c r="P519" i="21" s="1"/>
  <c r="C519" i="19"/>
  <c r="O519" i="21" s="1"/>
  <c r="B519" i="19"/>
  <c r="N519" i="21" s="1"/>
  <c r="K506" i="19"/>
  <c r="W506" i="21" s="1"/>
  <c r="J506" i="19"/>
  <c r="V506" i="21" s="1"/>
  <c r="I506" i="19"/>
  <c r="U506" i="21" s="1"/>
  <c r="H506" i="19"/>
  <c r="T506" i="21" s="1"/>
  <c r="G506" i="19"/>
  <c r="S506" i="21" s="1"/>
  <c r="F506" i="19"/>
  <c r="R506" i="21" s="1"/>
  <c r="E506" i="19"/>
  <c r="Q506" i="21" s="1"/>
  <c r="D506" i="19"/>
  <c r="P506" i="21" s="1"/>
  <c r="C506" i="19"/>
  <c r="O506" i="21" s="1"/>
  <c r="B506" i="19"/>
  <c r="N506" i="21" s="1"/>
  <c r="K493" i="19"/>
  <c r="W493" i="21" s="1"/>
  <c r="J493" i="19"/>
  <c r="V493" i="21" s="1"/>
  <c r="I493" i="19"/>
  <c r="U493" i="21" s="1"/>
  <c r="H493" i="19"/>
  <c r="T493" i="21" s="1"/>
  <c r="G493" i="19"/>
  <c r="S493" i="21" s="1"/>
  <c r="F493" i="19"/>
  <c r="R493" i="21" s="1"/>
  <c r="E493" i="19"/>
  <c r="Q493" i="21" s="1"/>
  <c r="D493" i="19"/>
  <c r="P493" i="21" s="1"/>
  <c r="C493" i="19"/>
  <c r="O493" i="21" s="1"/>
  <c r="B493" i="19"/>
  <c r="N493" i="21" s="1"/>
  <c r="K452" i="19"/>
  <c r="W452" i="21" s="1"/>
  <c r="J452" i="19"/>
  <c r="V452" i="21" s="1"/>
  <c r="I452" i="19"/>
  <c r="U452" i="21" s="1"/>
  <c r="H452" i="19"/>
  <c r="T452" i="21" s="1"/>
  <c r="G452" i="19"/>
  <c r="S452" i="21" s="1"/>
  <c r="F452" i="19"/>
  <c r="R452" i="21" s="1"/>
  <c r="E452" i="19"/>
  <c r="Q452" i="21" s="1"/>
  <c r="D452" i="19"/>
  <c r="P452" i="21" s="1"/>
  <c r="C452" i="19"/>
  <c r="O452" i="21" s="1"/>
  <c r="B452" i="19"/>
  <c r="N452" i="21" s="1"/>
  <c r="K439" i="19"/>
  <c r="W439" i="21" s="1"/>
  <c r="J439" i="19"/>
  <c r="V439" i="21" s="1"/>
  <c r="I439" i="19"/>
  <c r="U439" i="21" s="1"/>
  <c r="H439" i="19"/>
  <c r="T439" i="21" s="1"/>
  <c r="G439" i="19"/>
  <c r="S439" i="21" s="1"/>
  <c r="F439" i="19"/>
  <c r="R439" i="21" s="1"/>
  <c r="E439" i="19"/>
  <c r="Q439" i="21" s="1"/>
  <c r="D439" i="19"/>
  <c r="P439" i="21" s="1"/>
  <c r="C439" i="19"/>
  <c r="O439" i="21" s="1"/>
  <c r="B439" i="19"/>
  <c r="N439" i="21" s="1"/>
  <c r="K426" i="19"/>
  <c r="W426" i="21" s="1"/>
  <c r="J426" i="19"/>
  <c r="V426" i="21" s="1"/>
  <c r="I426" i="19"/>
  <c r="U426" i="21" s="1"/>
  <c r="H426" i="19"/>
  <c r="T426" i="21" s="1"/>
  <c r="G426" i="19"/>
  <c r="S426" i="21" s="1"/>
  <c r="F426" i="19"/>
  <c r="R426" i="21" s="1"/>
  <c r="E426" i="19"/>
  <c r="Q426" i="21" s="1"/>
  <c r="D426" i="19"/>
  <c r="P426" i="21" s="1"/>
  <c r="C426" i="19"/>
  <c r="O426" i="21" s="1"/>
  <c r="B426" i="19"/>
  <c r="N426" i="21" s="1"/>
  <c r="K413" i="19"/>
  <c r="W413" i="21" s="1"/>
  <c r="J413" i="19"/>
  <c r="V413" i="21" s="1"/>
  <c r="I413" i="19"/>
  <c r="U413" i="21" s="1"/>
  <c r="H413" i="19"/>
  <c r="T413" i="21" s="1"/>
  <c r="G413" i="19"/>
  <c r="S413" i="21" s="1"/>
  <c r="F413" i="19"/>
  <c r="R413" i="21" s="1"/>
  <c r="E413" i="19"/>
  <c r="Q413" i="21" s="1"/>
  <c r="D413" i="19"/>
  <c r="P413" i="21" s="1"/>
  <c r="C413" i="19"/>
  <c r="O413" i="21" s="1"/>
  <c r="B413" i="19"/>
  <c r="N413" i="21" s="1"/>
  <c r="K372" i="19"/>
  <c r="W372" i="21" s="1"/>
  <c r="J372" i="19"/>
  <c r="V372" i="21" s="1"/>
  <c r="I372" i="19"/>
  <c r="U372" i="21" s="1"/>
  <c r="H372" i="19"/>
  <c r="T372" i="21" s="1"/>
  <c r="G372" i="19"/>
  <c r="S372" i="21" s="1"/>
  <c r="F372" i="19"/>
  <c r="R372" i="21" s="1"/>
  <c r="E372" i="19"/>
  <c r="Q372" i="21" s="1"/>
  <c r="D372" i="19"/>
  <c r="P372" i="21" s="1"/>
  <c r="C372" i="19"/>
  <c r="O372" i="21" s="1"/>
  <c r="B372" i="19"/>
  <c r="N372" i="21" s="1"/>
  <c r="K359" i="19"/>
  <c r="W359" i="21" s="1"/>
  <c r="J359" i="19"/>
  <c r="V359" i="21" s="1"/>
  <c r="I359" i="19"/>
  <c r="U359" i="21" s="1"/>
  <c r="H359" i="19"/>
  <c r="T359" i="21" s="1"/>
  <c r="G359" i="19"/>
  <c r="S359" i="21" s="1"/>
  <c r="F359" i="19"/>
  <c r="R359" i="21" s="1"/>
  <c r="E359" i="19"/>
  <c r="Q359" i="21" s="1"/>
  <c r="D359" i="19"/>
  <c r="P359" i="21" s="1"/>
  <c r="C359" i="19"/>
  <c r="O359" i="21" s="1"/>
  <c r="B359" i="19"/>
  <c r="N359" i="21" s="1"/>
  <c r="K346" i="19"/>
  <c r="W346" i="21" s="1"/>
  <c r="J346" i="19"/>
  <c r="V346" i="21" s="1"/>
  <c r="I346" i="19"/>
  <c r="U346" i="21" s="1"/>
  <c r="H346" i="19"/>
  <c r="T346" i="21" s="1"/>
  <c r="G346" i="19"/>
  <c r="S346" i="21" s="1"/>
  <c r="F346" i="19"/>
  <c r="R346" i="21" s="1"/>
  <c r="E346" i="19"/>
  <c r="Q346" i="21" s="1"/>
  <c r="D346" i="19"/>
  <c r="P346" i="21" s="1"/>
  <c r="C346" i="19"/>
  <c r="O346" i="21" s="1"/>
  <c r="B346" i="19"/>
  <c r="N346" i="21" s="1"/>
  <c r="K333" i="19"/>
  <c r="W333" i="21" s="1"/>
  <c r="J333" i="19"/>
  <c r="V333" i="21" s="1"/>
  <c r="I333" i="19"/>
  <c r="U333" i="21" s="1"/>
  <c r="H333" i="19"/>
  <c r="T333" i="21" s="1"/>
  <c r="G333" i="19"/>
  <c r="S333" i="21" s="1"/>
  <c r="F333" i="19"/>
  <c r="R333" i="21" s="1"/>
  <c r="E333" i="19"/>
  <c r="Q333" i="21" s="1"/>
  <c r="D333" i="19"/>
  <c r="P333" i="21" s="1"/>
  <c r="C333" i="19"/>
  <c r="O333" i="21" s="1"/>
  <c r="B333" i="19"/>
  <c r="N333" i="21" s="1"/>
  <c r="K292" i="19"/>
  <c r="W292" i="21" s="1"/>
  <c r="J292" i="19"/>
  <c r="V292" i="21" s="1"/>
  <c r="I292" i="19"/>
  <c r="U292" i="21" s="1"/>
  <c r="H292" i="19"/>
  <c r="T292" i="21" s="1"/>
  <c r="G292" i="19"/>
  <c r="S292" i="21" s="1"/>
  <c r="F292" i="19"/>
  <c r="R292" i="21" s="1"/>
  <c r="E292" i="19"/>
  <c r="Q292" i="21" s="1"/>
  <c r="D292" i="19"/>
  <c r="P292" i="21" s="1"/>
  <c r="C292" i="19"/>
  <c r="O292" i="21" s="1"/>
  <c r="B292" i="19"/>
  <c r="N292" i="21" s="1"/>
  <c r="K279" i="19"/>
  <c r="W279" i="21" s="1"/>
  <c r="J279" i="19"/>
  <c r="V279" i="21" s="1"/>
  <c r="I279" i="19"/>
  <c r="U279" i="21" s="1"/>
  <c r="H279" i="19"/>
  <c r="T279" i="21" s="1"/>
  <c r="G279" i="19"/>
  <c r="S279" i="21" s="1"/>
  <c r="F279" i="19"/>
  <c r="R279" i="21" s="1"/>
  <c r="E279" i="19"/>
  <c r="Q279" i="21" s="1"/>
  <c r="D279" i="19"/>
  <c r="P279" i="21" s="1"/>
  <c r="C279" i="19"/>
  <c r="O279" i="21" s="1"/>
  <c r="B279" i="19"/>
  <c r="N279" i="21" s="1"/>
  <c r="K266" i="19"/>
  <c r="W266" i="21" s="1"/>
  <c r="J266" i="19"/>
  <c r="V266" i="21" s="1"/>
  <c r="I266" i="19"/>
  <c r="U266" i="21" s="1"/>
  <c r="H266" i="19"/>
  <c r="T266" i="21" s="1"/>
  <c r="G266" i="19"/>
  <c r="S266" i="21" s="1"/>
  <c r="F266" i="19"/>
  <c r="R266" i="21" s="1"/>
  <c r="E266" i="19"/>
  <c r="Q266" i="21" s="1"/>
  <c r="D266" i="19"/>
  <c r="P266" i="21" s="1"/>
  <c r="C266" i="19"/>
  <c r="O266" i="21" s="1"/>
  <c r="B266" i="19"/>
  <c r="N266" i="21" s="1"/>
  <c r="K253" i="19"/>
  <c r="W253" i="21" s="1"/>
  <c r="J253" i="19"/>
  <c r="V253" i="21" s="1"/>
  <c r="I253" i="19"/>
  <c r="U253" i="21" s="1"/>
  <c r="H253" i="19"/>
  <c r="T253" i="21" s="1"/>
  <c r="G253" i="19"/>
  <c r="S253" i="21" s="1"/>
  <c r="F253" i="19"/>
  <c r="R253" i="21" s="1"/>
  <c r="E253" i="19"/>
  <c r="Q253" i="21" s="1"/>
  <c r="D253" i="19"/>
  <c r="P253" i="21" s="1"/>
  <c r="C253" i="19"/>
  <c r="O253" i="21" s="1"/>
  <c r="B253" i="19"/>
  <c r="N253" i="21" s="1"/>
  <c r="K212" i="19"/>
  <c r="W212" i="21" s="1"/>
  <c r="J212" i="19"/>
  <c r="V212" i="21" s="1"/>
  <c r="I212" i="19"/>
  <c r="U212" i="21" s="1"/>
  <c r="H212" i="19"/>
  <c r="T212" i="21" s="1"/>
  <c r="G212" i="19"/>
  <c r="S212" i="21" s="1"/>
  <c r="F212" i="19"/>
  <c r="R212" i="21" s="1"/>
  <c r="E212" i="19"/>
  <c r="Q212" i="21" s="1"/>
  <c r="D212" i="19"/>
  <c r="P212" i="21" s="1"/>
  <c r="C212" i="19"/>
  <c r="O212" i="21" s="1"/>
  <c r="B212" i="19"/>
  <c r="N212" i="21" s="1"/>
  <c r="K199" i="19"/>
  <c r="W199" i="21" s="1"/>
  <c r="J199" i="19"/>
  <c r="V199" i="21" s="1"/>
  <c r="I199" i="19"/>
  <c r="U199" i="21" s="1"/>
  <c r="H199" i="19"/>
  <c r="T199" i="21" s="1"/>
  <c r="G199" i="19"/>
  <c r="S199" i="21" s="1"/>
  <c r="F199" i="19"/>
  <c r="R199" i="21" s="1"/>
  <c r="E199" i="19"/>
  <c r="Q199" i="21" s="1"/>
  <c r="D199" i="19"/>
  <c r="P199" i="21" s="1"/>
  <c r="C199" i="19"/>
  <c r="O199" i="21" s="1"/>
  <c r="B199" i="19"/>
  <c r="N199" i="21" s="1"/>
  <c r="K186" i="19"/>
  <c r="W186" i="21" s="1"/>
  <c r="J186" i="19"/>
  <c r="V186" i="21" s="1"/>
  <c r="I186" i="19"/>
  <c r="U186" i="21" s="1"/>
  <c r="H186" i="19"/>
  <c r="T186" i="21" s="1"/>
  <c r="G186" i="19"/>
  <c r="S186" i="21" s="1"/>
  <c r="F186" i="19"/>
  <c r="R186" i="21" s="1"/>
  <c r="E186" i="19"/>
  <c r="Q186" i="21" s="1"/>
  <c r="D186" i="19"/>
  <c r="P186" i="21" s="1"/>
  <c r="C186" i="19"/>
  <c r="O186" i="21" s="1"/>
  <c r="B186" i="19"/>
  <c r="N186" i="21" s="1"/>
  <c r="K173" i="19"/>
  <c r="W173" i="21" s="1"/>
  <c r="J173" i="19"/>
  <c r="V173" i="21" s="1"/>
  <c r="I173" i="19"/>
  <c r="U173" i="21" s="1"/>
  <c r="H173" i="19"/>
  <c r="T173" i="21" s="1"/>
  <c r="G173" i="19"/>
  <c r="S173" i="21" s="1"/>
  <c r="F173" i="19"/>
  <c r="R173" i="21" s="1"/>
  <c r="E173" i="19"/>
  <c r="Q173" i="21" s="1"/>
  <c r="D173" i="19"/>
  <c r="P173" i="21" s="1"/>
  <c r="C173" i="19"/>
  <c r="O173" i="21" s="1"/>
  <c r="B173" i="19"/>
  <c r="N173" i="21" s="1"/>
  <c r="K132" i="19"/>
  <c r="W132" i="21" s="1"/>
  <c r="J132" i="19"/>
  <c r="V132" i="21" s="1"/>
  <c r="I132" i="19"/>
  <c r="U132" i="21" s="1"/>
  <c r="H132" i="19"/>
  <c r="T132" i="21" s="1"/>
  <c r="G132" i="19"/>
  <c r="S132" i="21" s="1"/>
  <c r="F132" i="19"/>
  <c r="R132" i="21" s="1"/>
  <c r="E132" i="19"/>
  <c r="Q132" i="21" s="1"/>
  <c r="D132" i="19"/>
  <c r="P132" i="21" s="1"/>
  <c r="C132" i="19"/>
  <c r="O132" i="21" s="1"/>
  <c r="B132" i="19"/>
  <c r="N132" i="21" s="1"/>
  <c r="K119" i="19"/>
  <c r="W119" i="21" s="1"/>
  <c r="J119" i="19"/>
  <c r="V119" i="21" s="1"/>
  <c r="I119" i="19"/>
  <c r="U119" i="21" s="1"/>
  <c r="H119" i="19"/>
  <c r="T119" i="21" s="1"/>
  <c r="G119" i="19"/>
  <c r="S119" i="21" s="1"/>
  <c r="F119" i="19"/>
  <c r="R119" i="21" s="1"/>
  <c r="E119" i="19"/>
  <c r="Q119" i="21" s="1"/>
  <c r="D119" i="19"/>
  <c r="P119" i="21" s="1"/>
  <c r="C119" i="19"/>
  <c r="O119" i="21" s="1"/>
  <c r="B119" i="19"/>
  <c r="N119" i="21" s="1"/>
  <c r="K106" i="19"/>
  <c r="W106" i="21" s="1"/>
  <c r="J106" i="19"/>
  <c r="V106" i="21" s="1"/>
  <c r="I106" i="19"/>
  <c r="U106" i="21" s="1"/>
  <c r="H106" i="19"/>
  <c r="T106" i="21" s="1"/>
  <c r="G106" i="19"/>
  <c r="S106" i="21" s="1"/>
  <c r="F106" i="19"/>
  <c r="R106" i="21" s="1"/>
  <c r="E106" i="19"/>
  <c r="Q106" i="21" s="1"/>
  <c r="D106" i="19"/>
  <c r="P106" i="21" s="1"/>
  <c r="C106" i="19"/>
  <c r="O106" i="21" s="1"/>
  <c r="B106" i="19"/>
  <c r="N106" i="21" s="1"/>
  <c r="K93" i="19"/>
  <c r="W93" i="21" s="1"/>
  <c r="J93" i="19"/>
  <c r="V93" i="21" s="1"/>
  <c r="I93" i="19"/>
  <c r="U93" i="21" s="1"/>
  <c r="H93" i="19"/>
  <c r="T93" i="21" s="1"/>
  <c r="G93" i="19"/>
  <c r="S93" i="21" s="1"/>
  <c r="F93" i="19"/>
  <c r="R93" i="21" s="1"/>
  <c r="E93" i="19"/>
  <c r="Q93" i="21" s="1"/>
  <c r="D93" i="19"/>
  <c r="P93" i="21" s="1"/>
  <c r="C93" i="19"/>
  <c r="O93" i="21" s="1"/>
  <c r="B93" i="19"/>
  <c r="N93" i="21" s="1"/>
  <c r="J27" i="13"/>
  <c r="I27" i="13"/>
  <c r="H27" i="13"/>
  <c r="G27" i="13"/>
  <c r="F27" i="13"/>
  <c r="E27" i="13"/>
  <c r="D27" i="13"/>
  <c r="C27" i="13"/>
  <c r="K52" i="19"/>
  <c r="W52" i="21" s="1"/>
  <c r="J52" i="19"/>
  <c r="V52" i="21" s="1"/>
  <c r="I52" i="19"/>
  <c r="U52" i="21" s="1"/>
  <c r="H52" i="19"/>
  <c r="T52" i="21" s="1"/>
  <c r="G52" i="19"/>
  <c r="S52" i="21" s="1"/>
  <c r="F52" i="19"/>
  <c r="R52" i="21" s="1"/>
  <c r="E52" i="19"/>
  <c r="Q52" i="21" s="1"/>
  <c r="D52" i="19"/>
  <c r="P52" i="21" s="1"/>
  <c r="C52" i="19"/>
  <c r="O52" i="21" s="1"/>
  <c r="B52" i="19"/>
  <c r="N52" i="21" s="1"/>
  <c r="K39" i="19"/>
  <c r="W39" i="21" s="1"/>
  <c r="J39" i="19"/>
  <c r="V39" i="21" s="1"/>
  <c r="I39" i="19"/>
  <c r="U39" i="21" s="1"/>
  <c r="H39" i="19"/>
  <c r="T39" i="21" s="1"/>
  <c r="G39" i="19"/>
  <c r="S39" i="21" s="1"/>
  <c r="F39" i="19"/>
  <c r="R39" i="21" s="1"/>
  <c r="E39" i="19"/>
  <c r="Q39" i="21" s="1"/>
  <c r="D39" i="19"/>
  <c r="P39" i="21" s="1"/>
  <c r="C39" i="19"/>
  <c r="O39" i="21" s="1"/>
  <c r="B39" i="19"/>
  <c r="N39" i="21" s="1"/>
  <c r="K26" i="19"/>
  <c r="W26" i="21" s="1"/>
  <c r="J26" i="19"/>
  <c r="V26" i="21" s="1"/>
  <c r="I26" i="19"/>
  <c r="U26" i="21" s="1"/>
  <c r="H26" i="19"/>
  <c r="T26" i="21" s="1"/>
  <c r="G26" i="19"/>
  <c r="S26" i="21" s="1"/>
  <c r="F26" i="19"/>
  <c r="R26" i="21" s="1"/>
  <c r="E26" i="19"/>
  <c r="Q26" i="21" s="1"/>
  <c r="D26" i="19"/>
  <c r="P26" i="21" s="1"/>
  <c r="C26" i="19"/>
  <c r="O26" i="21" s="1"/>
  <c r="B26" i="19"/>
  <c r="N26" i="21" s="1"/>
  <c r="B13" i="19"/>
  <c r="N13" i="21" s="1"/>
  <c r="K13" i="19"/>
  <c r="W13" i="21" s="1"/>
  <c r="J13" i="19"/>
  <c r="V13" i="21" s="1"/>
  <c r="I13" i="19"/>
  <c r="U13" i="21" s="1"/>
  <c r="H13" i="19"/>
  <c r="T13" i="21" s="1"/>
  <c r="G13" i="19"/>
  <c r="S13" i="21" s="1"/>
  <c r="F13" i="19"/>
  <c r="R13" i="21" s="1"/>
  <c r="E13" i="19"/>
  <c r="Q13" i="21" s="1"/>
  <c r="D13" i="19"/>
  <c r="P13" i="21" s="1"/>
  <c r="C13" i="19"/>
  <c r="O13" i="21" s="1"/>
  <c r="I37" i="9" l="1"/>
  <c r="E37" i="9"/>
  <c r="D37" i="9"/>
  <c r="G37" i="9"/>
  <c r="F37" i="9"/>
  <c r="H37" i="9"/>
  <c r="B37" i="9"/>
  <c r="B37" i="16"/>
  <c r="H37" i="16"/>
  <c r="J37" i="9"/>
  <c r="B37" i="15"/>
  <c r="J37" i="15"/>
  <c r="J37" i="16"/>
  <c r="H37" i="15"/>
  <c r="D37" i="15"/>
  <c r="K35" i="15"/>
  <c r="F37" i="15"/>
  <c r="I37" i="16"/>
  <c r="G37" i="16"/>
  <c r="E37" i="16"/>
  <c r="K35" i="16"/>
  <c r="F37" i="16"/>
  <c r="D37" i="16"/>
  <c r="I37" i="15"/>
  <c r="G37" i="15"/>
  <c r="E37" i="15"/>
  <c r="C37" i="15"/>
  <c r="K27" i="15"/>
  <c r="K27" i="16"/>
  <c r="K35" i="9"/>
  <c r="K35" i="13"/>
  <c r="K27" i="13"/>
  <c r="K27" i="9"/>
  <c r="D37" i="13"/>
  <c r="F37" i="13"/>
  <c r="J37" i="13"/>
  <c r="H37" i="13"/>
  <c r="C37" i="13"/>
  <c r="E37" i="13"/>
  <c r="G37" i="13"/>
  <c r="I37" i="13"/>
  <c r="B37" i="13"/>
  <c r="AM732" i="21" l="1"/>
  <c r="AO732" i="21" s="1"/>
  <c r="AP732" i="21" s="1"/>
  <c r="AM812" i="21"/>
  <c r="AO812" i="21" s="1"/>
  <c r="AP812" i="21" s="1"/>
  <c r="AM731" i="21"/>
  <c r="AO731" i="21" s="1"/>
  <c r="AP731" i="21" s="1"/>
  <c r="AM811" i="21"/>
  <c r="AO811" i="21" s="1"/>
  <c r="AP811" i="21" s="1"/>
  <c r="AM730" i="21"/>
  <c r="AO730" i="21" s="1"/>
  <c r="AP730" i="21" s="1"/>
  <c r="AM810" i="21"/>
  <c r="AO810" i="21" s="1"/>
  <c r="AP810" i="21" s="1"/>
  <c r="AM729" i="21"/>
  <c r="AO729" i="21" s="1"/>
  <c r="AP729" i="21" s="1"/>
  <c r="AM809" i="21"/>
  <c r="AO809" i="21" s="1"/>
  <c r="AP809" i="21" s="1"/>
  <c r="AM728" i="21"/>
  <c r="AO728" i="21" s="1"/>
  <c r="AP728" i="21" s="1"/>
  <c r="AM808" i="21"/>
  <c r="AO808" i="21" s="1"/>
  <c r="AP808" i="21" s="1"/>
  <c r="AM727" i="21"/>
  <c r="AO727" i="21" s="1"/>
  <c r="AP727" i="21" s="1"/>
  <c r="AM807" i="21"/>
  <c r="AO807" i="21" s="1"/>
  <c r="AP807" i="21" s="1"/>
  <c r="AM726" i="21"/>
  <c r="AO726" i="21" s="1"/>
  <c r="AP726" i="21" s="1"/>
  <c r="AM806" i="21"/>
  <c r="AO806" i="21" s="1"/>
  <c r="AP806" i="21" s="1"/>
  <c r="AM725" i="21"/>
  <c r="AO725" i="21" s="1"/>
  <c r="AP725" i="21" s="1"/>
  <c r="AM805" i="21"/>
  <c r="AO805" i="21" s="1"/>
  <c r="AP805" i="21" s="1"/>
  <c r="AM724" i="21"/>
  <c r="AO724" i="21" s="1"/>
  <c r="AP724" i="21" s="1"/>
  <c r="AM804" i="21"/>
  <c r="AO804" i="21" s="1"/>
  <c r="AM572" i="21"/>
  <c r="AO572" i="21" s="1"/>
  <c r="AP572" i="21" s="1"/>
  <c r="AM652" i="21"/>
  <c r="AO652" i="21" s="1"/>
  <c r="AP652" i="21" s="1"/>
  <c r="AM571" i="21"/>
  <c r="AO571" i="21" s="1"/>
  <c r="AP571" i="21" s="1"/>
  <c r="AM651" i="21"/>
  <c r="AO651" i="21" s="1"/>
  <c r="AP651" i="21" s="1"/>
  <c r="AM570" i="21"/>
  <c r="AO570" i="21" s="1"/>
  <c r="AP570" i="21" s="1"/>
  <c r="AM650" i="21"/>
  <c r="AO650" i="21" s="1"/>
  <c r="AP650" i="21" s="1"/>
  <c r="AM569" i="21"/>
  <c r="AO569" i="21" s="1"/>
  <c r="AP569" i="21" s="1"/>
  <c r="AM649" i="21"/>
  <c r="AO649" i="21" s="1"/>
  <c r="AP649" i="21" s="1"/>
  <c r="AM568" i="21"/>
  <c r="AO568" i="21" s="1"/>
  <c r="AP568" i="21" s="1"/>
  <c r="AM648" i="21"/>
  <c r="AO648" i="21" s="1"/>
  <c r="AP648" i="21" s="1"/>
  <c r="AM567" i="21"/>
  <c r="AO567" i="21" s="1"/>
  <c r="AP567" i="21" s="1"/>
  <c r="AM647" i="21"/>
  <c r="AO647" i="21" s="1"/>
  <c r="AP647" i="21" s="1"/>
  <c r="AM566" i="21"/>
  <c r="AO566" i="21" s="1"/>
  <c r="AP566" i="21" s="1"/>
  <c r="AM646" i="21"/>
  <c r="AO646" i="21" s="1"/>
  <c r="AP646" i="21" s="1"/>
  <c r="AM565" i="21"/>
  <c r="AO565" i="21" s="1"/>
  <c r="AP565" i="21" s="1"/>
  <c r="AM645" i="21"/>
  <c r="AO645" i="21" s="1"/>
  <c r="AP645" i="21" s="1"/>
  <c r="AM564" i="21"/>
  <c r="AO564" i="21" s="1"/>
  <c r="AP564" i="21" s="1"/>
  <c r="AM644" i="21"/>
  <c r="AO644" i="21" s="1"/>
  <c r="AM412" i="21"/>
  <c r="AO412" i="21" s="1"/>
  <c r="AP412" i="21" s="1"/>
  <c r="AM492" i="21"/>
  <c r="AO492" i="21" s="1"/>
  <c r="AP492" i="21" s="1"/>
  <c r="AM411" i="21"/>
  <c r="AO411" i="21" s="1"/>
  <c r="AP411" i="21" s="1"/>
  <c r="AM491" i="21"/>
  <c r="AO491" i="21" s="1"/>
  <c r="AP491" i="21" s="1"/>
  <c r="AM410" i="21"/>
  <c r="AO410" i="21" s="1"/>
  <c r="AP410" i="21" s="1"/>
  <c r="AM490" i="21"/>
  <c r="AO490" i="21" s="1"/>
  <c r="AP490" i="21" s="1"/>
  <c r="AM409" i="21"/>
  <c r="AO409" i="21" s="1"/>
  <c r="AP409" i="21" s="1"/>
  <c r="AM489" i="21"/>
  <c r="AO489" i="21" s="1"/>
  <c r="AP489" i="21" s="1"/>
  <c r="AM408" i="21"/>
  <c r="AO408" i="21" s="1"/>
  <c r="AP408" i="21" s="1"/>
  <c r="AM488" i="21"/>
  <c r="AO488" i="21" s="1"/>
  <c r="AP488" i="21" s="1"/>
  <c r="AM407" i="21"/>
  <c r="AO407" i="21" s="1"/>
  <c r="AP407" i="21" s="1"/>
  <c r="AM487" i="21"/>
  <c r="AO487" i="21" s="1"/>
  <c r="AP487" i="21" s="1"/>
  <c r="AM406" i="21"/>
  <c r="AO406" i="21" s="1"/>
  <c r="AP406" i="21" s="1"/>
  <c r="AM486" i="21"/>
  <c r="AO486" i="21" s="1"/>
  <c r="AP486" i="21" s="1"/>
  <c r="AM405" i="21"/>
  <c r="AO405" i="21" s="1"/>
  <c r="AP405" i="21" s="1"/>
  <c r="AM485" i="21"/>
  <c r="AO485" i="21" s="1"/>
  <c r="AP485" i="21" s="1"/>
  <c r="AM404" i="21"/>
  <c r="AO404" i="21" s="1"/>
  <c r="AP404" i="21" s="1"/>
  <c r="AM484" i="21"/>
  <c r="AO484" i="21" s="1"/>
  <c r="AM252" i="21"/>
  <c r="AO252" i="21" s="1"/>
  <c r="AP252" i="21" s="1"/>
  <c r="AM332" i="21"/>
  <c r="AO332" i="21" s="1"/>
  <c r="AP332" i="21" s="1"/>
  <c r="AM251" i="21"/>
  <c r="AO251" i="21" s="1"/>
  <c r="AP251" i="21" s="1"/>
  <c r="AM331" i="21"/>
  <c r="AO331" i="21" s="1"/>
  <c r="AP331" i="21" s="1"/>
  <c r="AM250" i="21"/>
  <c r="AO250" i="21" s="1"/>
  <c r="AP250" i="21" s="1"/>
  <c r="AM330" i="21"/>
  <c r="AO330" i="21" s="1"/>
  <c r="AP330" i="21" s="1"/>
  <c r="AM249" i="21"/>
  <c r="AO249" i="21" s="1"/>
  <c r="AP249" i="21" s="1"/>
  <c r="AM329" i="21"/>
  <c r="AO329" i="21" s="1"/>
  <c r="AP329" i="21" s="1"/>
  <c r="AM248" i="21"/>
  <c r="AO248" i="21" s="1"/>
  <c r="AP248" i="21" s="1"/>
  <c r="AM328" i="21"/>
  <c r="AO328" i="21" s="1"/>
  <c r="AP328" i="21" s="1"/>
  <c r="AM247" i="21"/>
  <c r="AO247" i="21" s="1"/>
  <c r="AP247" i="21" s="1"/>
  <c r="AM327" i="21"/>
  <c r="AO327" i="21" s="1"/>
  <c r="AP327" i="21" s="1"/>
  <c r="AM246" i="21"/>
  <c r="AO246" i="21" s="1"/>
  <c r="AP246" i="21" s="1"/>
  <c r="AM326" i="21"/>
  <c r="AO326" i="21" s="1"/>
  <c r="AP326" i="21" s="1"/>
  <c r="AM245" i="21"/>
  <c r="AO245" i="21" s="1"/>
  <c r="AP245" i="21" s="1"/>
  <c r="AM325" i="21"/>
  <c r="AO325" i="21" s="1"/>
  <c r="AP325" i="21" s="1"/>
  <c r="AM244" i="21"/>
  <c r="AO244" i="21" s="1"/>
  <c r="AP244" i="21" s="1"/>
  <c r="AM324" i="21"/>
  <c r="AO324" i="21" s="1"/>
  <c r="AM172" i="21"/>
  <c r="AO172" i="21" s="1"/>
  <c r="AP172" i="21" s="1"/>
  <c r="AM92" i="21"/>
  <c r="AO92" i="21" s="1"/>
  <c r="AP92" i="21" s="1"/>
  <c r="AM12" i="21"/>
  <c r="AO12" i="21" s="1"/>
  <c r="AP12" i="21" s="1"/>
  <c r="AM11" i="21"/>
  <c r="AO11" i="21" s="1"/>
  <c r="AP11" i="21" s="1"/>
  <c r="AM171" i="21"/>
  <c r="AO171" i="21" s="1"/>
  <c r="AP171" i="21" s="1"/>
  <c r="AM91" i="21"/>
  <c r="AO91" i="21" s="1"/>
  <c r="AP91" i="21" s="1"/>
  <c r="AM90" i="21"/>
  <c r="AO90" i="21" s="1"/>
  <c r="AP90" i="21" s="1"/>
  <c r="AM170" i="21"/>
  <c r="AO170" i="21" s="1"/>
  <c r="AP170" i="21" s="1"/>
  <c r="AM10" i="21"/>
  <c r="AO10" i="21" s="1"/>
  <c r="AP10" i="21" s="1"/>
  <c r="AM89" i="21"/>
  <c r="AO89" i="21" s="1"/>
  <c r="AP89" i="21" s="1"/>
  <c r="AM9" i="21"/>
  <c r="AO9" i="21" s="1"/>
  <c r="AP9" i="21" s="1"/>
  <c r="AM169" i="21"/>
  <c r="AO169" i="21" s="1"/>
  <c r="AP169" i="21" s="1"/>
  <c r="AM168" i="21"/>
  <c r="AO168" i="21" s="1"/>
  <c r="AP168" i="21" s="1"/>
  <c r="AM88" i="21"/>
  <c r="AO88" i="21" s="1"/>
  <c r="AP88" i="21" s="1"/>
  <c r="AM8" i="21"/>
  <c r="AO8" i="21" s="1"/>
  <c r="AP8" i="21" s="1"/>
  <c r="AM7" i="21"/>
  <c r="AO7" i="21" s="1"/>
  <c r="AP7" i="21" s="1"/>
  <c r="AM167" i="21"/>
  <c r="AO167" i="21" s="1"/>
  <c r="AP167" i="21" s="1"/>
  <c r="AM87" i="21"/>
  <c r="AO87" i="21" s="1"/>
  <c r="AP87" i="21" s="1"/>
  <c r="AM86" i="21"/>
  <c r="AO86" i="21" s="1"/>
  <c r="AP86" i="21" s="1"/>
  <c r="AM166" i="21"/>
  <c r="AO166" i="21" s="1"/>
  <c r="AP166" i="21" s="1"/>
  <c r="AM6" i="21"/>
  <c r="AO6" i="21" s="1"/>
  <c r="AP6" i="21" s="1"/>
  <c r="AM85" i="21"/>
  <c r="AO85" i="21" s="1"/>
  <c r="AP85" i="21" s="1"/>
  <c r="AM5" i="21"/>
  <c r="AO5" i="21" s="1"/>
  <c r="AP5" i="21" s="1"/>
  <c r="AM165" i="21"/>
  <c r="AO165" i="21" s="1"/>
  <c r="AP165" i="21" s="1"/>
  <c r="AM164" i="21"/>
  <c r="AO164" i="21" s="1"/>
  <c r="AM84" i="21"/>
  <c r="AO84" i="21" s="1"/>
  <c r="AM4" i="21"/>
  <c r="AO4" i="21" s="1"/>
  <c r="AP4" i="21" s="1"/>
  <c r="K37" i="16"/>
  <c r="K37" i="15"/>
  <c r="K37" i="9"/>
  <c r="K37" i="13"/>
  <c r="AO733" i="21" l="1"/>
  <c r="AP733" i="21" s="1"/>
  <c r="AO813" i="21"/>
  <c r="AP813" i="21" s="1"/>
  <c r="AP804" i="21"/>
  <c r="AO573" i="21"/>
  <c r="AP573" i="21" s="1"/>
  <c r="AP644" i="21"/>
  <c r="AO653" i="21"/>
  <c r="AP653" i="21" s="1"/>
  <c r="AO413" i="21"/>
  <c r="AP413" i="21" s="1"/>
  <c r="AO493" i="21"/>
  <c r="AP493" i="21" s="1"/>
  <c r="AP484" i="21"/>
  <c r="AO253" i="21"/>
  <c r="AP253" i="21" s="1"/>
  <c r="AO333" i="21"/>
  <c r="AP333" i="21" s="1"/>
  <c r="AP324" i="21"/>
  <c r="AO93" i="21"/>
  <c r="AP93" i="21" s="1"/>
  <c r="AO13" i="21"/>
  <c r="AP13" i="21" s="1"/>
  <c r="AO173" i="21"/>
  <c r="AP173" i="21" s="1"/>
  <c r="AP164" i="21"/>
  <c r="AP84" i="21"/>
</calcChain>
</file>

<file path=xl/sharedStrings.xml><?xml version="1.0" encoding="utf-8"?>
<sst xmlns="http://schemas.openxmlformats.org/spreadsheetml/2006/main" count="3669" uniqueCount="272">
  <si>
    <t>Category</t>
  </si>
  <si>
    <t>Electricity</t>
  </si>
  <si>
    <t>Liquid gas</t>
  </si>
  <si>
    <t>Agriculture</t>
  </si>
  <si>
    <t>Transport</t>
  </si>
  <si>
    <t>Heat and Cold</t>
  </si>
  <si>
    <t>natural gas</t>
  </si>
  <si>
    <t>heating oil / diesel</t>
  </si>
  <si>
    <t>gasoline</t>
  </si>
  <si>
    <t>Lignite / Coal</t>
  </si>
  <si>
    <t>other fossil fuels</t>
  </si>
  <si>
    <t>Plant oil, biofuel</t>
  </si>
  <si>
    <t>Total</t>
  </si>
  <si>
    <t>Inhabitants</t>
  </si>
  <si>
    <t>Road</t>
  </si>
  <si>
    <t>Rail</t>
  </si>
  <si>
    <t>Year</t>
  </si>
  <si>
    <t>CO2 emission (t / inhabitant)</t>
  </si>
  <si>
    <t>About the Reference-data tool</t>
  </si>
  <si>
    <t>What does it do ?</t>
  </si>
  <si>
    <t>Requirements to use it</t>
  </si>
  <si>
    <t xml:space="preserve">For more information, please contact: </t>
  </si>
  <si>
    <t>Partner</t>
  </si>
  <si>
    <t>Transportation  data per inhabitant</t>
  </si>
  <si>
    <t xml:space="preserve">Transportation  data </t>
  </si>
  <si>
    <t>Passengers cars</t>
  </si>
  <si>
    <t>Country</t>
  </si>
  <si>
    <t>Armenia</t>
  </si>
  <si>
    <t>Belarus</t>
  </si>
  <si>
    <t>Georgia</t>
  </si>
  <si>
    <t>Azerbaijan</t>
  </si>
  <si>
    <t>Kazakhstan</t>
  </si>
  <si>
    <t>Kyrgyzstan</t>
  </si>
  <si>
    <t>Moldova</t>
  </si>
  <si>
    <t>Tajikistan</t>
  </si>
  <si>
    <t>Turkmenistan</t>
  </si>
  <si>
    <t>Ukraine</t>
  </si>
  <si>
    <t>Uzbekistan</t>
  </si>
  <si>
    <r>
      <t xml:space="preserve">Energy consumption (MWh /Einwohner and  Year) - </t>
    </r>
    <r>
      <rPr>
        <b/>
        <sz val="11"/>
        <color indexed="60"/>
        <rFont val="Calibri"/>
        <family val="2"/>
      </rPr>
      <t>Residential building (Households)</t>
    </r>
  </si>
  <si>
    <t>Energieträger</t>
  </si>
  <si>
    <t>Summe</t>
  </si>
  <si>
    <r>
      <t xml:space="preserve">Energy consumption (MWh /Einwohner and  Year) - </t>
    </r>
    <r>
      <rPr>
        <b/>
        <sz val="11"/>
        <color indexed="60"/>
        <rFont val="Calibri"/>
        <family val="2"/>
      </rPr>
      <t>Primary sector (Agriculture)</t>
    </r>
  </si>
  <si>
    <r>
      <t xml:space="preserve">Energy consumption (MWh /Einwohner and  Year) - </t>
    </r>
    <r>
      <rPr>
        <b/>
        <sz val="11"/>
        <color indexed="60"/>
        <rFont val="Calibri"/>
        <family val="2"/>
      </rPr>
      <t>Secondary sector (Industrie)</t>
    </r>
  </si>
  <si>
    <r>
      <t xml:space="preserve">Energy consumption (MWh /Einwohner and  Year) - </t>
    </r>
    <r>
      <rPr>
        <b/>
        <sz val="11"/>
        <color indexed="60"/>
        <rFont val="Calibri"/>
        <family val="2"/>
      </rPr>
      <t>Tertiary sector (Services)</t>
    </r>
  </si>
  <si>
    <t>Subtotal Transport</t>
  </si>
  <si>
    <t>Subtotal Building and Business</t>
  </si>
  <si>
    <r>
      <t xml:space="preserve">Energy consumption (MWh /Einwohner and  Year) - </t>
    </r>
    <r>
      <rPr>
        <b/>
        <sz val="11"/>
        <color indexed="60"/>
        <rFont val="Calibri"/>
        <family val="2"/>
      </rPr>
      <t>Road</t>
    </r>
  </si>
  <si>
    <r>
      <t xml:space="preserve">Energy consumption (MWh /Einwohner and  Year) - </t>
    </r>
    <r>
      <rPr>
        <b/>
        <sz val="11"/>
        <color indexed="60"/>
        <rFont val="Calibri"/>
        <family val="2"/>
      </rPr>
      <t>Rail</t>
    </r>
  </si>
  <si>
    <t>Branche of trade</t>
  </si>
  <si>
    <t>primary sector</t>
  </si>
  <si>
    <t>secondary sector</t>
  </si>
  <si>
    <t>tertiary sector</t>
  </si>
  <si>
    <t>Workforce (Number) - Nationale Eingabe</t>
  </si>
  <si>
    <r>
      <rPr>
        <b/>
        <sz val="11"/>
        <rFont val="Calibri"/>
        <family val="2"/>
        <scheme val="minor"/>
      </rPr>
      <t xml:space="preserve">Energy consumption, Business (Mwh/year) - </t>
    </r>
    <r>
      <rPr>
        <b/>
        <sz val="11"/>
        <color rgb="FF0070C0"/>
        <rFont val="Calibri"/>
        <family val="2"/>
        <scheme val="minor"/>
      </rPr>
      <t>Energy consumption - Agriculture</t>
    </r>
  </si>
  <si>
    <r>
      <rPr>
        <b/>
        <sz val="11"/>
        <rFont val="Calibri"/>
        <family val="2"/>
        <scheme val="minor"/>
      </rPr>
      <t xml:space="preserve">Energy consumption, Business (Mwh/year) - </t>
    </r>
    <r>
      <rPr>
        <b/>
        <sz val="11"/>
        <color rgb="FF0070C0"/>
        <rFont val="Calibri"/>
        <family val="2"/>
        <scheme val="minor"/>
      </rPr>
      <t>Energy consumption - Industry</t>
    </r>
  </si>
  <si>
    <r>
      <rPr>
        <b/>
        <sz val="11"/>
        <rFont val="Calibri"/>
        <family val="2"/>
        <scheme val="minor"/>
      </rPr>
      <t xml:space="preserve">Energy consumption, Business (Mwh/year) - </t>
    </r>
    <r>
      <rPr>
        <b/>
        <sz val="11"/>
        <color rgb="FF0070C0"/>
        <rFont val="Calibri"/>
        <family val="2"/>
        <scheme val="minor"/>
      </rPr>
      <t>Energy consumption - Services</t>
    </r>
  </si>
  <si>
    <t>CO2 emission Factor (t /Mwh)</t>
  </si>
  <si>
    <t>Пожалуйста, выберите свою страну</t>
  </si>
  <si>
    <t>Пожалуйста, заполните таблици</t>
  </si>
  <si>
    <t>Выбор страны</t>
  </si>
  <si>
    <t>Country choice</t>
  </si>
  <si>
    <t>Reference-data Tool</t>
  </si>
  <si>
    <t>Шаблон расчета выбросов</t>
  </si>
  <si>
    <t>Please choose your country</t>
  </si>
  <si>
    <t>Einwohnerzahlen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</si>
  <si>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</si>
  <si>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</si>
  <si>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</si>
  <si>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</si>
  <si>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</si>
  <si>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</si>
  <si>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</si>
  <si>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</si>
  <si>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</si>
  <si>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</si>
  <si>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Road passenger  (million pkm)</t>
  </si>
  <si>
    <t>Road goods transporterd (million ton-km)</t>
  </si>
  <si>
    <t>Railways, passengers (million pkm)</t>
  </si>
  <si>
    <t>Railways, goods transported (million ton-km)</t>
  </si>
  <si>
    <t>Please fill in the tables</t>
  </si>
  <si>
    <t>Год</t>
  </si>
  <si>
    <t>Население</t>
  </si>
  <si>
    <t>Number of inhabitants</t>
  </si>
  <si>
    <t>Количество занятых</t>
  </si>
  <si>
    <t>Number of employees</t>
  </si>
  <si>
    <t>Сельское хозяйство</t>
  </si>
  <si>
    <t>Категория</t>
  </si>
  <si>
    <t>Здания и сектор бизнеса</t>
  </si>
  <si>
    <t>Электроенергия</t>
  </si>
  <si>
    <t>Природный газ</t>
  </si>
  <si>
    <t>Сжиженный газ</t>
  </si>
  <si>
    <t>Бензин</t>
  </si>
  <si>
    <t>Gasoline</t>
  </si>
  <si>
    <t>Natural gas</t>
  </si>
  <si>
    <t>Other fossil fuels</t>
  </si>
  <si>
    <t>Сумма</t>
  </si>
  <si>
    <t>Справочные данные - Конечное энергопотребление</t>
  </si>
  <si>
    <t>Конечное энергопотребление (МВт-ч /житель)</t>
  </si>
  <si>
    <t>Lignite/Coal</t>
  </si>
  <si>
    <t>Heating oil/diesel</t>
  </si>
  <si>
    <t xml:space="preserve">   Quantity matrix</t>
  </si>
  <si>
    <t>Кількісна матриця</t>
  </si>
  <si>
    <t>Сумма Здания и сектор бизнеса</t>
  </si>
  <si>
    <t>Транспорт</t>
  </si>
  <si>
    <t>Сумма транспорт</t>
  </si>
  <si>
    <t>The Reference Data Tool has been designed by the Covenant of Mayors East Office to help local authorities to calculate their CO2 and energy balance.</t>
  </si>
  <si>
    <t xml:space="preserve">It provides energy- and CO2 emissions -related data at the municipal level for the eleven CoM-East countries: </t>
  </si>
  <si>
    <t>Armenia, Azerbaijan, Belarus, Georgia, Kazakhstan, Kyrgyzstan, Republic of Moldova, Ukraine, Tajikistan, Turkmenistan and Uzbekistan.</t>
  </si>
  <si>
    <t>Как работает шаблон?</t>
  </si>
  <si>
    <t>Требования к использованию шаблон</t>
  </si>
  <si>
    <t>The Tool helps Covenant Signatories to elaborate their ‘Baseline Emission Inventory’ and follow up the progress in terms of CO2 emission reduction.</t>
  </si>
  <si>
    <t>Шаблон расчета выбросов разработан Офисом "Соглашения мэров - Восток", чтобы помочь местным органам власти обчислить баланс энергопотребления и выбросов CO2 для одиннадцати стран Соглашения мэров- Восток:</t>
  </si>
  <si>
    <t>Азербайджан, Армения, Беларусь, Грузия, Казахстан, Кыргызстан, Республика Молдова, Украина, Таджикистан, Туркменистан и Узбекистан.</t>
  </si>
  <si>
    <t>Этот инструмент помогает подписантам свою «Инвентаризацию базовых выбросов" и следить за прогрессом в плане сокращения выбросов CO2.</t>
  </si>
  <si>
    <r>
      <t>The tool provides series of energy and CO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emission data, broken down by energy carrier and by sector.</t>
    </r>
  </si>
  <si>
    <t>For example, it provides CoM-East signatories with the final energy consumption figures (in MWh/year) from 2000 to 2009.</t>
  </si>
  <si>
    <t>Этот инструмент предоставляет ряд данных по энергопотреблению и выбросах CO2 в разбивке по энергоносителях и секторам.</t>
  </si>
  <si>
    <t>Например, он предоставляет подписантам Соглашения мэров - Восток данные по конечному энергопотреблению (в МВтч / год) с 2000 по 2009.</t>
  </si>
  <si>
    <t>Партнер</t>
  </si>
  <si>
    <t>The reference-data Tool has been developed by the Climate Alliance</t>
  </si>
  <si>
    <t>Формуляр расчета выбросов был разработан Клматическим Альянсом</t>
  </si>
  <si>
    <t>Для получения дополнительной информации, пожалуйста, обращайтесь:</t>
  </si>
  <si>
    <t>The European Commission is not responsible for any use that may be made of the information contained therein.</t>
  </si>
  <si>
    <t>Европейская Комиссия не несет ответственности за любое использование информации,содержащейся в шаблоне.</t>
  </si>
  <si>
    <t>Сектор экономики</t>
  </si>
  <si>
    <t>Before starting the calculation, please fill at least  the table "Number of inhabitants" for one year.</t>
  </si>
  <si>
    <t>If you have available  data for both tables "Number of Inhabitants" and " Number of employees", please take care about fill both tables for one corresponding year.</t>
  </si>
  <si>
    <t>Прежде чем приступить к расчету, пожалуйста, заполните по крайней мере таблицу "Население"за один год.</t>
  </si>
  <si>
    <t>Если у вас есть доступные данные для обеих таблиц "Население" и "Количество занятых", пожалуйста, позаботьтесь о заполнении обеих таблиц для одного соответствующего года.</t>
  </si>
  <si>
    <t>холод</t>
  </si>
  <si>
    <t>Топочный</t>
  </si>
  <si>
    <t>мазут/дизель</t>
  </si>
  <si>
    <t>Каменный</t>
  </si>
  <si>
    <t>уголь/Бурый</t>
  </si>
  <si>
    <t>уголь</t>
  </si>
  <si>
    <t>Другие виды</t>
  </si>
  <si>
    <t>ископаемого</t>
  </si>
  <si>
    <t>топлива</t>
  </si>
  <si>
    <t>Ростительное</t>
  </si>
  <si>
    <t>биотопливо</t>
  </si>
  <si>
    <t>Выбросы CO2 (т / житель)</t>
  </si>
  <si>
    <t>Reference Data - Transportation data</t>
  </si>
  <si>
    <t>Reference Data - Final Energy consumption</t>
  </si>
  <si>
    <t>Справочные данные - Данные в секторе транспорта</t>
  </si>
  <si>
    <t>страну</t>
  </si>
  <si>
    <t>Данные по транспортному сектору</t>
  </si>
  <si>
    <t>Дорожные перевозки</t>
  </si>
  <si>
    <t>Железнодорожные перевозки</t>
  </si>
  <si>
    <t>Количество пассажирских автомобилей</t>
  </si>
  <si>
    <t>Passengers cars/inhabitant</t>
  </si>
  <si>
    <t>Справочные данные- Данные транспортного сектора</t>
  </si>
  <si>
    <t>DISCLAIMER: The sole responsibility for the content of this publication lies with the authors.</t>
  </si>
  <si>
    <t>ПРЕДОСТЕРЕЖЕНИЕ: Ответственность за содержание данной публикации пренадлежит авторам.</t>
  </si>
  <si>
    <t>Не обязательно отражаеться точка зрения Европейского Сообщества.</t>
  </si>
  <si>
    <t>It does not necessarily reflect the opinion of the European Communities.</t>
  </si>
  <si>
    <t>Azerbaijan - Азербайджан</t>
  </si>
  <si>
    <t>Armenia - Армения</t>
  </si>
  <si>
    <t>Belarus - Беларусь</t>
  </si>
  <si>
    <t>Georgia - Грузия</t>
  </si>
  <si>
    <t>Kazakhstan - Казахстан</t>
  </si>
  <si>
    <t>Kyrgyzstan - Кыргызстан</t>
  </si>
  <si>
    <t>Moldova - Республика Молдова</t>
  </si>
  <si>
    <t>Uzbekistan - Узбекистан</t>
  </si>
  <si>
    <t>Ukraine - Украина</t>
  </si>
  <si>
    <t>Tajikistan - Таджикистан</t>
  </si>
  <si>
    <t>Turkmenistan - Туркменистан</t>
  </si>
  <si>
    <t>Energy</t>
  </si>
  <si>
    <t>Electricity - Электроенергия</t>
  </si>
  <si>
    <t>Heat and Cold - Теплоэнергия и холод</t>
  </si>
  <si>
    <t>Natural gas - Природный газ</t>
  </si>
  <si>
    <t>Liquid gas - Сжиженный газ</t>
  </si>
  <si>
    <t>Heating oil/diesel - Топочный мазут/дизель</t>
  </si>
  <si>
    <t>Gasoline - Бензин</t>
  </si>
  <si>
    <t>Lignite/Coal - Каменный уголь/Бурый уголь</t>
  </si>
  <si>
    <t>Other fossil fuels - Другие виды ископаемого топлива</t>
  </si>
  <si>
    <t>Plant oil, biofuel - Ростительное масло, биотопливо</t>
  </si>
  <si>
    <t>Residential building - Жилые здания</t>
  </si>
  <si>
    <t>Agriculture - Сельское хозяйство</t>
  </si>
  <si>
    <t>Industry - Промышленность</t>
  </si>
  <si>
    <t>Services - Третичный сектор</t>
  </si>
  <si>
    <t>Private and Commercial Transport (Road) - Частные и коммерческие виды транспорта (дорожные)</t>
  </si>
  <si>
    <t>Public transport (Rail) - Общественный транспорт (железнодорожный)</t>
  </si>
  <si>
    <t xml:space="preserve">Общие результаты - Выбросы CO2 </t>
  </si>
  <si>
    <t>CO2 emission (t)</t>
  </si>
  <si>
    <t>Overall results per capita - Final energy consumption</t>
  </si>
  <si>
    <t>Общие результаты на душу населения - Конечное энергопотребление</t>
  </si>
  <si>
    <t>Overall results per capita - CO2 emissions</t>
  </si>
  <si>
    <t>Общие результаты на душу населения - Выбросы СО2</t>
  </si>
  <si>
    <t>Final energy consumption (MWh / inhabitant)</t>
  </si>
  <si>
    <t>Overall results per capita - Available transportion data</t>
  </si>
  <si>
    <t>Общие результаты на душу населения - Available transportion data</t>
  </si>
  <si>
    <t>Общие результаты - Конечное энергопотребление</t>
  </si>
  <si>
    <t>Final energy consumption (MWh)</t>
  </si>
  <si>
    <t>Общие результаты - Доступные данные в секторе транспорта</t>
  </si>
  <si>
    <t>Конечное энергопотребление (МВт-ч)</t>
  </si>
  <si>
    <t>Выбросы CO2 (т)</t>
  </si>
  <si>
    <t>Subtotal</t>
  </si>
  <si>
    <t>displayed year</t>
  </si>
  <si>
    <t xml:space="preserve"> - Final energy consumption (MWh) per capita per energy carrier / Конечное энергопотребление на душу население за типом энергоносителя</t>
  </si>
  <si>
    <t xml:space="preserve"> - Final energy consumption (MWh) per capita per sector / Конечное энергопотребление на душу населения по секторам</t>
  </si>
  <si>
    <t xml:space="preserve"> - Co2 emission (t) per capita per energy / Выбросы CO2 на душу населения за типом энергоносителя</t>
  </si>
  <si>
    <t xml:space="preserve"> - Co2 emission (t) per capita per sector / Выбросы CO2 на душу населения за секторами</t>
  </si>
  <si>
    <t>The funding of this project was provided by the EU</t>
  </si>
  <si>
    <t>Climate Alliance</t>
  </si>
  <si>
    <t>European secretariat</t>
  </si>
  <si>
    <t>Galvanistraße 28</t>
  </si>
  <si>
    <t>60486 Frankfurt am Main</t>
  </si>
  <si>
    <t>Germany</t>
  </si>
  <si>
    <t>Tel. +49-69-717139-0</t>
  </si>
  <si>
    <t>Fax: +49-69-717139-93</t>
  </si>
  <si>
    <t>Email: europe@climatealliance.org</t>
  </si>
  <si>
    <t>Информация об инструменте справочных данных</t>
  </si>
  <si>
    <t xml:space="preserve">Финансирование этого проекта было обеспечено </t>
  </si>
  <si>
    <t>Европейским Союзом</t>
  </si>
  <si>
    <t>Overall results absolute - CO2 emissions</t>
  </si>
  <si>
    <t>Overall results absolute - Available transportion data</t>
  </si>
  <si>
    <t xml:space="preserve"> - Final energy consumption (MWh) absolute per sector / Абсолютное (общее) конечное энергопотребление по секторам</t>
  </si>
  <si>
    <t xml:space="preserve"> - Final energy consumption (MWh) absolute per energy carrier / Абсолютное (общее) конечное энергопотребление за типом энергоносителя</t>
  </si>
  <si>
    <t xml:space="preserve"> - Co2 emission (t) absolute per energy / Абсолютные (общие) выбросы CO2 за типом энергоносителей</t>
  </si>
  <si>
    <t xml:space="preserve"> - Co2 emission (t) absolute per sector / Абсолютные (общие) выбросы CO2 за секторами</t>
  </si>
  <si>
    <t>Sector</t>
  </si>
  <si>
    <t>Heat / Cold</t>
  </si>
  <si>
    <t>Residential buildings</t>
  </si>
  <si>
    <t>Теплоэнергия /</t>
  </si>
  <si>
    <t>Plant oil / biofuel</t>
  </si>
  <si>
    <t>масло /</t>
  </si>
  <si>
    <t>Buildings ,equipment/facilites and Industries</t>
  </si>
  <si>
    <t>Overall results  - Final energy consumption</t>
  </si>
  <si>
    <t>Здания, оборудование/ Услуги и промышленность</t>
  </si>
  <si>
    <t>Жилые дома</t>
  </si>
  <si>
    <r>
      <t xml:space="preserve">Промышленность </t>
    </r>
    <r>
      <rPr>
        <sz val="8"/>
        <color theme="1"/>
        <rFont val="Calibri"/>
        <family val="2"/>
        <scheme val="minor"/>
      </rPr>
      <t>(не включена в европейскую систему торговли выбросами)</t>
    </r>
  </si>
  <si>
    <r>
      <t xml:space="preserve">Industries </t>
    </r>
    <r>
      <rPr>
        <sz val="8"/>
        <color theme="1"/>
        <rFont val="Calibri"/>
        <family val="2"/>
        <scheme val="minor"/>
      </rPr>
      <t>(non-ETS)</t>
    </r>
  </si>
  <si>
    <t>Третичный Здания, оборудование/ Услуги</t>
  </si>
  <si>
    <r>
      <t xml:space="preserve">Private and Commercial Transport </t>
    </r>
    <r>
      <rPr>
        <sz val="8"/>
        <color theme="1"/>
        <rFont val="Calibri"/>
        <family val="2"/>
        <scheme val="minor"/>
      </rPr>
      <t>(road only)</t>
    </r>
  </si>
  <si>
    <r>
      <t xml:space="preserve">Частные и коммерческие виды транспорта </t>
    </r>
    <r>
      <rPr>
        <sz val="8"/>
        <color theme="1"/>
        <rFont val="Calibri"/>
        <family val="2"/>
        <scheme val="minor"/>
      </rPr>
      <t>(только дорожные)</t>
    </r>
  </si>
  <si>
    <r>
      <t xml:space="preserve">Public transport </t>
    </r>
    <r>
      <rPr>
        <sz val="8"/>
        <color theme="1"/>
        <rFont val="Calibri"/>
        <family val="2"/>
        <scheme val="minor"/>
      </rPr>
      <t>(rail only)</t>
    </r>
  </si>
  <si>
    <r>
      <t xml:space="preserve">Общественный транспорт </t>
    </r>
    <r>
      <rPr>
        <sz val="8"/>
        <color theme="1"/>
        <rFont val="Calibri"/>
        <family val="2"/>
        <scheme val="minor"/>
      </rPr>
      <t>(только железнодорожный)</t>
    </r>
  </si>
  <si>
    <r>
      <t xml:space="preserve">Tertiary buildings, equipment/ facilities </t>
    </r>
    <r>
      <rPr>
        <sz val="8"/>
        <color theme="1"/>
        <rFont val="Calibri"/>
        <family val="2"/>
        <scheme val="minor"/>
      </rPr>
      <t>(Services)</t>
    </r>
  </si>
  <si>
    <r>
      <t xml:space="preserve">Passengers transported </t>
    </r>
    <r>
      <rPr>
        <sz val="8"/>
        <color theme="1"/>
        <rFont val="Calibri"/>
        <family val="2"/>
        <scheme val="minor"/>
      </rPr>
      <t>(pkm)</t>
    </r>
  </si>
  <si>
    <r>
      <t xml:space="preserve">Количество пассажиров, перевезенных транспортным средством  </t>
    </r>
    <r>
      <rPr>
        <sz val="8"/>
        <color theme="1"/>
        <rFont val="Calibri"/>
        <family val="2"/>
        <scheme val="minor"/>
      </rPr>
      <t>(пкм)</t>
    </r>
  </si>
  <si>
    <r>
      <t xml:space="preserve">Goods transported </t>
    </r>
    <r>
      <rPr>
        <sz val="8"/>
        <color theme="1"/>
        <rFont val="Calibri"/>
        <family val="2"/>
        <scheme val="minor"/>
      </rPr>
      <t>(tkm)</t>
    </r>
  </si>
  <si>
    <r>
      <t xml:space="preserve">Количество товаров, перевезенных транспортным средством </t>
    </r>
    <r>
      <rPr>
        <sz val="8"/>
        <color theme="1"/>
        <rFont val="Calibri"/>
        <family val="2"/>
        <scheme val="minor"/>
      </rPr>
      <t>(ткм)</t>
    </r>
  </si>
  <si>
    <r>
      <t xml:space="preserve">Passengers </t>
    </r>
    <r>
      <rPr>
        <sz val="8"/>
        <color theme="1"/>
        <rFont val="Calibri"/>
        <family val="2"/>
        <scheme val="minor"/>
      </rPr>
      <t>(pkm)</t>
    </r>
  </si>
  <si>
    <r>
      <t xml:space="preserve">Количество пассажиров, перевезенных транспортным средством </t>
    </r>
    <r>
      <rPr>
        <sz val="8"/>
        <color theme="1"/>
        <rFont val="Calibri"/>
        <family val="2"/>
        <scheme val="minor"/>
      </rPr>
      <t>(пкм)</t>
    </r>
  </si>
  <si>
    <r>
      <t xml:space="preserve">Passengers transported </t>
    </r>
    <r>
      <rPr>
        <sz val="8"/>
        <color theme="1"/>
        <rFont val="Calibri"/>
        <family val="2"/>
        <scheme val="minor"/>
      </rPr>
      <t>(pkm/inhabitant)</t>
    </r>
  </si>
  <si>
    <r>
      <t xml:space="preserve">Количество пассажиров, перевезенных транспортным средством  </t>
    </r>
    <r>
      <rPr>
        <sz val="8"/>
        <color theme="1"/>
        <rFont val="Calibri"/>
        <family val="2"/>
        <scheme val="minor"/>
      </rPr>
      <t>(пкм/житель)</t>
    </r>
  </si>
  <si>
    <r>
      <t xml:space="preserve">Goods transported </t>
    </r>
    <r>
      <rPr>
        <sz val="8"/>
        <color theme="1"/>
        <rFont val="Calibri"/>
        <family val="2"/>
        <scheme val="minor"/>
      </rPr>
      <t>(tkm/inhabitant)</t>
    </r>
  </si>
  <si>
    <r>
      <t xml:space="preserve">Количество товаров, перевезенных транспортным средством </t>
    </r>
    <r>
      <rPr>
        <sz val="8"/>
        <color theme="1"/>
        <rFont val="Calibri"/>
        <family val="2"/>
        <scheme val="minor"/>
      </rPr>
      <t>(ткм/житель)</t>
    </r>
  </si>
  <si>
    <r>
      <t xml:space="preserve">Passengers  transported </t>
    </r>
    <r>
      <rPr>
        <sz val="8"/>
        <color theme="1"/>
        <rFont val="Calibri"/>
        <family val="2"/>
        <scheme val="minor"/>
      </rPr>
      <t>(pkm/inhabitant)</t>
    </r>
  </si>
  <si>
    <r>
      <t xml:space="preserve">Количество пассажиров, перевезенных транспортным средством </t>
    </r>
    <r>
      <rPr>
        <sz val="8"/>
        <color theme="1"/>
        <rFont val="Calibri"/>
        <family val="2"/>
        <scheme val="minor"/>
      </rPr>
      <t>(пкм/житель)</t>
    </r>
  </si>
  <si>
    <r>
      <t xml:space="preserve">Services </t>
    </r>
    <r>
      <rPr>
        <sz val="8"/>
        <color theme="1"/>
        <rFont val="Calibri"/>
        <family val="2"/>
        <scheme val="minor"/>
      </rPr>
      <t>(Tertiary)</t>
    </r>
  </si>
  <si>
    <r>
      <t>Industry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theme="1"/>
        <rFont val="Calibri"/>
        <family val="2"/>
        <scheme val="minor"/>
      </rPr>
      <t>(non-ETS)</t>
    </r>
  </si>
  <si>
    <r>
      <t>Промышленность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theme="1"/>
        <rFont val="Calibri"/>
        <family val="2"/>
        <scheme val="minor"/>
      </rPr>
      <t>(не включена в европейскую систему торговли выбросами)</t>
    </r>
  </si>
  <si>
    <r>
      <t>Третичный сектор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theme="1"/>
        <rFont val="Calibri"/>
        <family val="2"/>
        <scheme val="minor"/>
      </rPr>
      <t>(</t>
    </r>
    <r>
      <rPr>
        <b/>
        <sz val="8"/>
        <color theme="1"/>
        <rFont val="Calibri"/>
        <family val="2"/>
        <scheme val="minor"/>
      </rPr>
      <t>Услуги</t>
    </r>
    <r>
      <rPr>
        <sz val="8"/>
        <color theme="1"/>
        <rFont val="Calibri"/>
        <family val="2"/>
        <scheme val="minor"/>
      </rPr>
      <t>)</t>
    </r>
  </si>
  <si>
    <t>..</t>
  </si>
  <si>
    <t>Energy consumption (MWh /Einwohner and  Year) - Residential building (Households)</t>
  </si>
  <si>
    <t>Energy consumption (MWh /Einwohner and  Year) - Primary sector (Agriculture)</t>
  </si>
  <si>
    <t>Test:</t>
  </si>
  <si>
    <t>Energy consumption (MWh /Einwohner and  Year) - Secondary sector (Industrie)</t>
  </si>
  <si>
    <t>Energy consumption (MWh /Einwohner and  Year) - Tertiary sector (Services)</t>
  </si>
  <si>
    <t>Energy consumption (MWh /Einwohner and  Year) - Road</t>
  </si>
  <si>
    <t>Energy consumption (MWh /Einwohner and  Year) - Rail</t>
  </si>
  <si>
    <t>P:\KB-Projekte\COMO EAST\WP 2 Training\Tool\Tool-Daten\Energiedaten\Endberechnung</t>
  </si>
  <si>
    <t>Quelle:</t>
  </si>
  <si>
    <t>Year:</t>
  </si>
  <si>
    <t>Test</t>
  </si>
  <si>
    <t>CO2</t>
  </si>
  <si>
    <t>n.a.</t>
  </si>
  <si>
    <t>The tool was developed to run on Microsoft Excel 2007 and following versions.</t>
  </si>
  <si>
    <t>Инструмент разработан для использования на основе Microsoft Excel 2007 и последующих версий.</t>
  </si>
  <si>
    <t xml:space="preserve">* Note that data expressed in per capita units cannot be reported in the SEAP and Monitoring templates. </t>
  </si>
  <si>
    <t>* Заметьте, что данные приведенные на одного жителя нельзя включать в План действий устойчивого энергетического развития и отчет о его реализации.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</si>
</sst>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0.000"/>
    <numFmt numFmtId="166" formatCode="0.000%"/>
  </numFmts>
  <fonts count="24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b/>
      <sz val="11"/>
      <color indexed="60"/>
      <name val="Calibri"/>
      <family val="2"/>
    </font>
    <font>
      <b/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24"/>
      <color indexed="9"/>
      <name val="Calibri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3" tint="-0.249977111117893"/>
        <bgColor theme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91">
    <xf numFmtId="0" fontId="0" fillId="0" borderId="0" xfId="0"/>
    <xf numFmtId="0" fontId="0" fillId="0" borderId="0" xfId="0" applyFill="1"/>
    <xf numFmtId="0" fontId="0" fillId="0" borderId="0" xfId="0" applyFill="1" applyBorder="1"/>
    <xf numFmtId="0" fontId="5" fillId="2" borderId="5" xfId="0" applyFont="1" applyFill="1" applyBorder="1"/>
    <xf numFmtId="0" fontId="5" fillId="2" borderId="6" xfId="0" applyFont="1" applyFill="1" applyBorder="1"/>
    <xf numFmtId="0" fontId="5" fillId="0" borderId="0" xfId="0" applyFont="1" applyAlignment="1"/>
    <xf numFmtId="0" fontId="0" fillId="0" borderId="0" xfId="0"/>
    <xf numFmtId="0" fontId="0" fillId="0" borderId="0" xfId="0"/>
    <xf numFmtId="0" fontId="0" fillId="8" borderId="1" xfId="0" applyFill="1" applyBorder="1"/>
    <xf numFmtId="0" fontId="5" fillId="0" borderId="0" xfId="0" applyFont="1"/>
    <xf numFmtId="0" fontId="5" fillId="0" borderId="19" xfId="0" applyFont="1" applyBorder="1" applyAlignment="1"/>
    <xf numFmtId="0" fontId="12" fillId="8" borderId="1" xfId="0" applyFont="1" applyFill="1" applyBorder="1"/>
    <xf numFmtId="2" fontId="0" fillId="8" borderId="1" xfId="0" applyNumberFormat="1" applyFill="1" applyBorder="1"/>
    <xf numFmtId="0" fontId="12" fillId="8" borderId="1" xfId="0" applyFont="1" applyFill="1" applyBorder="1" applyAlignment="1">
      <alignment horizontal="right"/>
    </xf>
    <xf numFmtId="2" fontId="12" fillId="8" borderId="1" xfId="0" applyNumberFormat="1" applyFont="1" applyFill="1" applyBorder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0" fillId="0" borderId="0" xfId="0"/>
    <xf numFmtId="0" fontId="0" fillId="8" borderId="1" xfId="0" applyFill="1" applyBorder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5" fillId="0" borderId="0" xfId="0" applyFont="1"/>
    <xf numFmtId="0" fontId="5" fillId="0" borderId="0" xfId="0" applyFont="1"/>
    <xf numFmtId="0" fontId="0" fillId="8" borderId="1" xfId="0" applyFill="1" applyBorder="1"/>
    <xf numFmtId="0" fontId="5" fillId="0" borderId="0" xfId="0" applyFont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0" fillId="8" borderId="1" xfId="0" applyFill="1" applyBorder="1"/>
    <xf numFmtId="0" fontId="0" fillId="8" borderId="1" xfId="0" applyFill="1" applyBorder="1"/>
    <xf numFmtId="0" fontId="0" fillId="8" borderId="1" xfId="0" applyFill="1" applyBorder="1"/>
    <xf numFmtId="0" fontId="0" fillId="8" borderId="1" xfId="0" applyFill="1" applyBorder="1"/>
    <xf numFmtId="0" fontId="0" fillId="8" borderId="1" xfId="0" applyFill="1" applyBorder="1"/>
    <xf numFmtId="0" fontId="0" fillId="8" borderId="1" xfId="0" applyFill="1" applyBorder="1"/>
    <xf numFmtId="0" fontId="0" fillId="8" borderId="1" xfId="0" applyFill="1" applyBorder="1"/>
    <xf numFmtId="0" fontId="0" fillId="8" borderId="1" xfId="0" applyFill="1" applyBorder="1"/>
    <xf numFmtId="0" fontId="0" fillId="8" borderId="1" xfId="0" applyFill="1" applyBorder="1"/>
    <xf numFmtId="0" fontId="0" fillId="8" borderId="1" xfId="0" applyFill="1" applyBorder="1"/>
    <xf numFmtId="0" fontId="0" fillId="8" borderId="1" xfId="0" applyFill="1" applyBorder="1"/>
    <xf numFmtId="0" fontId="0" fillId="8" borderId="1" xfId="0" applyFill="1" applyBorder="1"/>
    <xf numFmtId="0" fontId="0" fillId="8" borderId="1" xfId="0" applyFill="1" applyBorder="1"/>
    <xf numFmtId="0" fontId="0" fillId="8" borderId="1" xfId="0" applyFill="1" applyBorder="1"/>
    <xf numFmtId="0" fontId="0" fillId="8" borderId="1" xfId="0" applyFill="1" applyBorder="1"/>
    <xf numFmtId="0" fontId="0" fillId="8" borderId="1" xfId="0" applyFill="1" applyBorder="1"/>
    <xf numFmtId="49" fontId="1" fillId="2" borderId="0" xfId="0" applyNumberFormat="1" applyFont="1" applyFill="1" applyBorder="1" applyAlignment="1" applyProtection="1">
      <protection hidden="1"/>
    </xf>
    <xf numFmtId="0" fontId="0" fillId="2" borderId="0" xfId="0" applyFill="1" applyBorder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13" fillId="0" borderId="0" xfId="0" applyFont="1"/>
    <xf numFmtId="0" fontId="14" fillId="0" borderId="0" xfId="0" applyFont="1"/>
    <xf numFmtId="0" fontId="15" fillId="8" borderId="1" xfId="0" applyFont="1" applyFill="1" applyBorder="1"/>
    <xf numFmtId="0" fontId="15" fillId="8" borderId="1" xfId="0" applyFont="1" applyFill="1" applyBorder="1" applyAlignment="1">
      <alignment horizontal="right"/>
    </xf>
    <xf numFmtId="2" fontId="15" fillId="8" borderId="1" xfId="0" applyNumberFormat="1" applyFont="1" applyFill="1" applyBorder="1"/>
    <xf numFmtId="3" fontId="0" fillId="8" borderId="1" xfId="0" applyNumberFormat="1" applyFill="1" applyBorder="1"/>
    <xf numFmtId="0" fontId="0" fillId="9" borderId="0" xfId="0" applyFill="1"/>
    <xf numFmtId="0" fontId="0" fillId="8" borderId="1" xfId="0" applyFill="1" applyBorder="1"/>
    <xf numFmtId="0" fontId="14" fillId="8" borderId="1" xfId="0" applyFont="1" applyFill="1" applyBorder="1" applyAlignment="1">
      <alignment horizontal="right"/>
    </xf>
    <xf numFmtId="3" fontId="14" fillId="8" borderId="1" xfId="0" applyNumberFormat="1" applyFont="1" applyFill="1" applyBorder="1"/>
    <xf numFmtId="0" fontId="14" fillId="8" borderId="1" xfId="0" applyFont="1" applyFill="1" applyBorder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13" fillId="0" borderId="0" xfId="0" applyFont="1"/>
    <xf numFmtId="0" fontId="14" fillId="0" borderId="0" xfId="0" applyFont="1"/>
    <xf numFmtId="0" fontId="0" fillId="8" borderId="1" xfId="0" applyFill="1" applyBorder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13" fillId="0" borderId="0" xfId="0" applyFont="1"/>
    <xf numFmtId="0" fontId="14" fillId="0" borderId="0" xfId="0" applyFont="1"/>
    <xf numFmtId="0" fontId="0" fillId="8" borderId="1" xfId="0" applyFill="1" applyBorder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13" fillId="0" borderId="0" xfId="0" applyFont="1"/>
    <xf numFmtId="0" fontId="14" fillId="0" borderId="0" xfId="0" applyFont="1"/>
    <xf numFmtId="0" fontId="0" fillId="8" borderId="1" xfId="0" applyFill="1" applyBorder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13" fillId="0" borderId="0" xfId="0" applyFont="1"/>
    <xf numFmtId="0" fontId="14" fillId="0" borderId="0" xfId="0" applyFont="1"/>
    <xf numFmtId="0" fontId="0" fillId="8" borderId="1" xfId="0" applyFill="1" applyBorder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13" fillId="0" borderId="0" xfId="0" applyFont="1"/>
    <xf numFmtId="0" fontId="14" fillId="0" borderId="0" xfId="0" applyFont="1"/>
    <xf numFmtId="0" fontId="0" fillId="8" borderId="1" xfId="0" applyFill="1" applyBorder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13" fillId="0" borderId="0" xfId="0" applyFont="1"/>
    <xf numFmtId="0" fontId="14" fillId="0" borderId="0" xfId="0" applyFont="1"/>
    <xf numFmtId="0" fontId="0" fillId="8" borderId="1" xfId="0" applyFill="1" applyBorder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13" fillId="0" borderId="0" xfId="0" applyFont="1"/>
    <xf numFmtId="0" fontId="14" fillId="0" borderId="0" xfId="0" applyFont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13" fillId="0" borderId="0" xfId="0" applyFont="1"/>
    <xf numFmtId="0" fontId="14" fillId="0" borderId="0" xfId="0" applyFont="1"/>
    <xf numFmtId="0" fontId="0" fillId="8" borderId="1" xfId="0" applyFill="1" applyBorder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13" fillId="0" borderId="0" xfId="0" applyFont="1"/>
    <xf numFmtId="0" fontId="14" fillId="0" borderId="0" xfId="0" applyFont="1"/>
    <xf numFmtId="0" fontId="0" fillId="8" borderId="1" xfId="0" applyFill="1" applyBorder="1"/>
    <xf numFmtId="0" fontId="5" fillId="2" borderId="0" xfId="0" applyFont="1" applyFill="1" applyBorder="1"/>
    <xf numFmtId="0" fontId="7" fillId="2" borderId="0" xfId="0" applyFont="1" applyFill="1" applyBorder="1"/>
    <xf numFmtId="0" fontId="9" fillId="2" borderId="0" xfId="0" applyFont="1" applyFill="1" applyBorder="1" applyAlignment="1">
      <alignment vertical="center" wrapText="1"/>
    </xf>
    <xf numFmtId="164" fontId="0" fillId="8" borderId="1" xfId="0" applyNumberFormat="1" applyFill="1" applyBorder="1"/>
    <xf numFmtId="0" fontId="0" fillId="0" borderId="0" xfId="0"/>
    <xf numFmtId="0" fontId="0" fillId="8" borderId="1" xfId="0" applyFill="1" applyBorder="1"/>
    <xf numFmtId="0" fontId="5" fillId="0" borderId="0" xfId="0" applyFont="1"/>
    <xf numFmtId="0" fontId="16" fillId="8" borderId="1" xfId="0" applyFont="1" applyFill="1" applyBorder="1"/>
    <xf numFmtId="0" fontId="0" fillId="0" borderId="0" xfId="0"/>
    <xf numFmtId="0" fontId="0" fillId="2" borderId="0" xfId="0" applyFill="1"/>
    <xf numFmtId="0" fontId="4" fillId="0" borderId="0" xfId="0" applyFont="1" applyBorder="1" applyAlignment="1"/>
    <xf numFmtId="0" fontId="3" fillId="0" borderId="0" xfId="0" applyFont="1" applyAlignment="1">
      <alignment vertical="center" wrapText="1"/>
    </xf>
    <xf numFmtId="0" fontId="0" fillId="8" borderId="1" xfId="0" applyFill="1" applyBorder="1"/>
    <xf numFmtId="0" fontId="17" fillId="8" borderId="1" xfId="0" applyFont="1" applyFill="1" applyBorder="1"/>
    <xf numFmtId="0" fontId="0" fillId="8" borderId="1" xfId="0" applyFill="1" applyBorder="1"/>
    <xf numFmtId="0" fontId="0" fillId="8" borderId="1" xfId="0" applyFill="1" applyBorder="1"/>
    <xf numFmtId="0" fontId="0" fillId="0" borderId="0" xfId="0" applyProtection="1"/>
    <xf numFmtId="0" fontId="0" fillId="0" borderId="0" xfId="0" applyBorder="1" applyProtection="1"/>
    <xf numFmtId="0" fontId="0" fillId="2" borderId="0" xfId="0" applyFill="1" applyBorder="1" applyProtection="1"/>
    <xf numFmtId="0" fontId="0" fillId="2" borderId="0" xfId="0" applyFill="1" applyProtection="1"/>
    <xf numFmtId="0" fontId="3" fillId="4" borderId="11" xfId="0" applyFont="1" applyFill="1" applyBorder="1" applyAlignment="1" applyProtection="1"/>
    <xf numFmtId="0" fontId="3" fillId="4" borderId="18" xfId="0" applyFont="1" applyFill="1" applyBorder="1" applyAlignment="1" applyProtection="1"/>
    <xf numFmtId="0" fontId="5" fillId="2" borderId="3" xfId="0" applyFont="1" applyFill="1" applyBorder="1" applyProtection="1"/>
    <xf numFmtId="0" fontId="5" fillId="2" borderId="4" xfId="0" applyFont="1" applyFill="1" applyBorder="1" applyProtection="1"/>
    <xf numFmtId="49" fontId="6" fillId="7" borderId="0" xfId="0" applyNumberFormat="1" applyFont="1" applyFill="1" applyBorder="1" applyAlignment="1" applyProtection="1">
      <alignment horizontal="left" vertical="center"/>
    </xf>
    <xf numFmtId="0" fontId="6" fillId="5" borderId="11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3" fillId="4" borderId="18" xfId="0" applyFont="1" applyFill="1" applyBorder="1" applyAlignment="1" applyProtection="1">
      <alignment vertical="top"/>
    </xf>
    <xf numFmtId="0" fontId="3" fillId="4" borderId="11" xfId="0" applyFont="1" applyFill="1" applyBorder="1" applyAlignment="1" applyProtection="1">
      <alignment vertical="top"/>
    </xf>
    <xf numFmtId="0" fontId="0" fillId="2" borderId="0" xfId="0" applyFill="1" applyAlignment="1">
      <alignment vertical="center" wrapText="1"/>
    </xf>
    <xf numFmtId="0" fontId="9" fillId="2" borderId="0" xfId="0" applyFont="1" applyFill="1" applyBorder="1" applyAlignment="1">
      <alignment vertical="center"/>
    </xf>
    <xf numFmtId="0" fontId="6" fillId="5" borderId="10" xfId="0" applyFont="1" applyFill="1" applyBorder="1" applyAlignment="1" applyProtection="1">
      <alignment horizontal="center" vertical="center"/>
    </xf>
    <xf numFmtId="0" fontId="6" fillId="5" borderId="19" xfId="0" applyFont="1" applyFill="1" applyBorder="1" applyAlignment="1" applyProtection="1">
      <alignment horizontal="center" vertical="center"/>
    </xf>
    <xf numFmtId="0" fontId="6" fillId="5" borderId="18" xfId="0" applyFont="1" applyFill="1" applyBorder="1" applyAlignment="1" applyProtection="1">
      <alignment horizontal="center" vertical="center"/>
    </xf>
    <xf numFmtId="0" fontId="3" fillId="4" borderId="12" xfId="0" applyFont="1" applyFill="1" applyBorder="1" applyAlignment="1" applyProtection="1">
      <alignment vertical="top"/>
    </xf>
    <xf numFmtId="0" fontId="3" fillId="0" borderId="0" xfId="0" applyFont="1" applyAlignment="1" applyProtection="1">
      <alignment vertical="center" wrapText="1"/>
    </xf>
    <xf numFmtId="0" fontId="4" fillId="0" borderId="0" xfId="0" applyFont="1" applyBorder="1" applyAlignment="1" applyProtection="1"/>
    <xf numFmtId="49" fontId="1" fillId="2" borderId="0" xfId="0" applyNumberFormat="1" applyFont="1" applyFill="1" applyBorder="1" applyAlignment="1" applyProtection="1"/>
    <xf numFmtId="0" fontId="5" fillId="2" borderId="0" xfId="0" applyFont="1" applyFill="1" applyBorder="1" applyProtection="1"/>
    <xf numFmtId="0" fontId="0" fillId="0" borderId="0" xfId="0" applyFill="1" applyBorder="1" applyProtection="1"/>
    <xf numFmtId="0" fontId="0" fillId="4" borderId="3" xfId="0" applyFill="1" applyBorder="1" applyAlignment="1" applyProtection="1">
      <alignment vertical="top"/>
    </xf>
    <xf numFmtId="0" fontId="0" fillId="4" borderId="20" xfId="0" applyFill="1" applyBorder="1" applyAlignment="1" applyProtection="1">
      <alignment vertical="top"/>
    </xf>
    <xf numFmtId="0" fontId="0" fillId="2" borderId="0" xfId="0" applyFill="1" applyAlignment="1" applyProtection="1">
      <alignment horizontal="left"/>
    </xf>
    <xf numFmtId="0" fontId="0" fillId="2" borderId="0" xfId="0" applyFill="1" applyAlignment="1" applyProtection="1">
      <alignment horizontal="left" vertical="center" wrapText="1"/>
    </xf>
    <xf numFmtId="0" fontId="0" fillId="2" borderId="0" xfId="0" applyFill="1" applyAlignment="1" applyProtection="1">
      <alignment vertical="center" wrapText="1"/>
    </xf>
    <xf numFmtId="0" fontId="0" fillId="2" borderId="0" xfId="0" applyFill="1" applyAlignment="1" applyProtection="1">
      <alignment vertical="top" wrapText="1"/>
    </xf>
    <xf numFmtId="0" fontId="9" fillId="2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left"/>
    </xf>
    <xf numFmtId="0" fontId="0" fillId="2" borderId="0" xfId="0" applyFill="1" applyAlignment="1" applyProtection="1">
      <alignment horizontal="left" vertical="top" wrapText="1"/>
    </xf>
    <xf numFmtId="0" fontId="0" fillId="0" borderId="0" xfId="0" applyAlignment="1">
      <alignment wrapText="1"/>
    </xf>
    <xf numFmtId="0" fontId="6" fillId="5" borderId="15" xfId="0" applyFont="1" applyFill="1" applyBorder="1" applyAlignment="1" applyProtection="1">
      <alignment horizontal="center" vertical="top"/>
    </xf>
    <xf numFmtId="0" fontId="6" fillId="5" borderId="15" xfId="0" applyFont="1" applyFill="1" applyBorder="1" applyAlignment="1" applyProtection="1">
      <alignment horizontal="center" vertical="top" wrapText="1"/>
    </xf>
    <xf numFmtId="0" fontId="6" fillId="5" borderId="16" xfId="0" applyFont="1" applyFill="1" applyBorder="1" applyAlignment="1" applyProtection="1">
      <alignment vertical="top"/>
    </xf>
    <xf numFmtId="0" fontId="6" fillId="5" borderId="10" xfId="0" applyFont="1" applyFill="1" applyBorder="1" applyAlignment="1" applyProtection="1">
      <alignment vertical="top"/>
    </xf>
    <xf numFmtId="0" fontId="6" fillId="5" borderId="11" xfId="0" applyFont="1" applyFill="1" applyBorder="1" applyAlignment="1" applyProtection="1">
      <alignment vertical="top"/>
    </xf>
    <xf numFmtId="0" fontId="6" fillId="5" borderId="22" xfId="0" applyFont="1" applyFill="1" applyBorder="1" applyAlignment="1" applyProtection="1">
      <alignment vertical="top"/>
    </xf>
    <xf numFmtId="0" fontId="6" fillId="5" borderId="19" xfId="0" applyFont="1" applyFill="1" applyBorder="1" applyAlignment="1" applyProtection="1">
      <alignment vertical="top"/>
    </xf>
    <xf numFmtId="0" fontId="6" fillId="5" borderId="18" xfId="0" applyFont="1" applyFill="1" applyBorder="1" applyAlignment="1" applyProtection="1">
      <alignment vertical="top"/>
    </xf>
    <xf numFmtId="0" fontId="0" fillId="2" borderId="6" xfId="0" applyFill="1" applyBorder="1" applyAlignment="1" applyProtection="1">
      <alignment vertical="top"/>
    </xf>
    <xf numFmtId="0" fontId="0" fillId="2" borderId="5" xfId="0" applyFill="1" applyBorder="1" applyAlignment="1" applyProtection="1">
      <alignment vertical="top"/>
    </xf>
    <xf numFmtId="0" fontId="6" fillId="5" borderId="10" xfId="0" applyFont="1" applyFill="1" applyBorder="1" applyAlignment="1" applyProtection="1"/>
    <xf numFmtId="0" fontId="6" fillId="5" borderId="11" xfId="0" applyFont="1" applyFill="1" applyBorder="1" applyAlignment="1" applyProtection="1"/>
    <xf numFmtId="0" fontId="6" fillId="5" borderId="8" xfId="0" applyFont="1" applyFill="1" applyBorder="1" applyAlignment="1" applyProtection="1">
      <alignment vertical="top"/>
    </xf>
    <xf numFmtId="0" fontId="6" fillId="5" borderId="0" xfId="0" applyFont="1" applyFill="1" applyBorder="1" applyAlignment="1" applyProtection="1"/>
    <xf numFmtId="0" fontId="6" fillId="5" borderId="12" xfId="0" applyFont="1" applyFill="1" applyBorder="1" applyAlignment="1" applyProtection="1"/>
    <xf numFmtId="0" fontId="5" fillId="6" borderId="13" xfId="0" applyFont="1" applyFill="1" applyBorder="1" applyAlignment="1" applyProtection="1">
      <alignment vertical="top"/>
    </xf>
    <xf numFmtId="0" fontId="5" fillId="6" borderId="14" xfId="0" applyFont="1" applyFill="1" applyBorder="1" applyAlignment="1" applyProtection="1">
      <alignment vertical="top"/>
    </xf>
    <xf numFmtId="0" fontId="0" fillId="10" borderId="0" xfId="0" applyFill="1" applyProtection="1"/>
    <xf numFmtId="0" fontId="0" fillId="2" borderId="0" xfId="0" applyFill="1" applyAlignment="1" applyProtection="1">
      <alignment horizontal="left" vertical="top" wrapText="1"/>
    </xf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Protection="1">
      <protection hidden="1"/>
    </xf>
    <xf numFmtId="0" fontId="5" fillId="2" borderId="4" xfId="0" applyFont="1" applyFill="1" applyBorder="1" applyAlignment="1" applyProtection="1">
      <alignment vertical="justify"/>
    </xf>
    <xf numFmtId="0" fontId="0" fillId="2" borderId="5" xfId="0" applyFill="1" applyBorder="1" applyAlignment="1" applyProtection="1">
      <alignment vertical="justify"/>
    </xf>
    <xf numFmtId="10" fontId="0" fillId="0" borderId="0" xfId="0" applyNumberFormat="1"/>
    <xf numFmtId="0" fontId="5" fillId="11" borderId="0" xfId="0" applyFont="1" applyFill="1" applyAlignment="1">
      <alignment horizontal="center"/>
    </xf>
    <xf numFmtId="10" fontId="0" fillId="0" borderId="0" xfId="0" applyNumberFormat="1" applyAlignment="1">
      <alignment horizontal="center"/>
    </xf>
    <xf numFmtId="165" fontId="0" fillId="0" borderId="0" xfId="0" applyNumberFormat="1"/>
    <xf numFmtId="0" fontId="12" fillId="0" borderId="1" xfId="0" applyFont="1" applyBorder="1"/>
    <xf numFmtId="0" fontId="0" fillId="0" borderId="1" xfId="0" applyBorder="1"/>
    <xf numFmtId="2" fontId="0" fillId="0" borderId="1" xfId="0" applyNumberFormat="1" applyBorder="1"/>
    <xf numFmtId="0" fontId="12" fillId="0" borderId="1" xfId="0" applyFont="1" applyBorder="1" applyAlignment="1">
      <alignment horizontal="right"/>
    </xf>
    <xf numFmtId="2" fontId="12" fillId="0" borderId="1" xfId="0" applyNumberFormat="1" applyFont="1" applyBorder="1"/>
    <xf numFmtId="10" fontId="0" fillId="0" borderId="1" xfId="0" applyNumberFormat="1" applyBorder="1"/>
    <xf numFmtId="0" fontId="5" fillId="12" borderId="0" xfId="0" applyFont="1" applyFill="1"/>
    <xf numFmtId="0" fontId="0" fillId="13" borderId="2" xfId="0" applyFill="1" applyBorder="1"/>
    <xf numFmtId="0" fontId="21" fillId="13" borderId="0" xfId="0" applyFont="1" applyFill="1"/>
    <xf numFmtId="0" fontId="0" fillId="13" borderId="0" xfId="0" applyFill="1"/>
    <xf numFmtId="0" fontId="0" fillId="0" borderId="25" xfId="0" applyFill="1" applyBorder="1"/>
    <xf numFmtId="0" fontId="21" fillId="0" borderId="26" xfId="0" applyFont="1" applyFill="1" applyBorder="1"/>
    <xf numFmtId="0" fontId="0" fillId="0" borderId="26" xfId="0" applyFill="1" applyBorder="1"/>
    <xf numFmtId="166" fontId="0" fillId="0" borderId="1" xfId="0" applyNumberFormat="1" applyBorder="1"/>
    <xf numFmtId="4" fontId="0" fillId="0" borderId="0" xfId="0" applyNumberFormat="1"/>
    <xf numFmtId="0" fontId="0" fillId="12" borderId="0" xfId="0" applyFill="1"/>
    <xf numFmtId="2" fontId="0" fillId="0" borderId="0" xfId="0" applyNumberFormat="1"/>
    <xf numFmtId="166" fontId="0" fillId="0" borderId="0" xfId="0" applyNumberFormat="1"/>
    <xf numFmtId="0" fontId="0" fillId="0" borderId="0" xfId="0" applyAlignment="1">
      <alignment horizontal="center"/>
    </xf>
    <xf numFmtId="0" fontId="5" fillId="2" borderId="0" xfId="0" applyFont="1" applyFill="1" applyBorder="1" applyAlignment="1" applyProtection="1">
      <alignment horizontal="left"/>
    </xf>
    <xf numFmtId="0" fontId="6" fillId="5" borderId="23" xfId="0" applyFont="1" applyFill="1" applyBorder="1" applyAlignment="1" applyProtection="1">
      <alignment vertical="top"/>
    </xf>
    <xf numFmtId="3" fontId="7" fillId="5" borderId="4" xfId="0" applyNumberFormat="1" applyFont="1" applyFill="1" applyBorder="1" applyAlignment="1" applyProtection="1">
      <alignment horizontal="center"/>
    </xf>
    <xf numFmtId="1" fontId="7" fillId="5" borderId="4" xfId="0" applyNumberFormat="1" applyFont="1" applyFill="1" applyBorder="1" applyAlignment="1" applyProtection="1">
      <alignment horizontal="center"/>
    </xf>
    <xf numFmtId="0" fontId="2" fillId="2" borderId="0" xfId="0" applyFont="1" applyFill="1" applyProtection="1"/>
    <xf numFmtId="0" fontId="0" fillId="2" borderId="0" xfId="0" applyFill="1" applyAlignment="1" applyProtection="1">
      <alignment horizontal="left" vertical="top" wrapText="1"/>
    </xf>
    <xf numFmtId="0" fontId="6" fillId="5" borderId="0" xfId="0" applyFont="1" applyFill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 wrapText="1"/>
    </xf>
    <xf numFmtId="0" fontId="18" fillId="3" borderId="0" xfId="0" applyFont="1" applyFill="1" applyBorder="1" applyAlignment="1" applyProtection="1">
      <alignment horizontal="center" vertical="center" wrapText="1"/>
    </xf>
    <xf numFmtId="0" fontId="0" fillId="2" borderId="0" xfId="0" applyFill="1" applyAlignment="1">
      <alignment horizontal="left" vertical="top" wrapText="1"/>
    </xf>
    <xf numFmtId="0" fontId="6" fillId="5" borderId="0" xfId="0" applyFont="1" applyFill="1" applyAlignment="1">
      <alignment horizontal="left" vertical="center"/>
    </xf>
    <xf numFmtId="0" fontId="18" fillId="3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6" fillId="5" borderId="13" xfId="0" applyFont="1" applyFill="1" applyBorder="1" applyAlignment="1" applyProtection="1">
      <alignment horizontal="center" vertical="center"/>
    </xf>
    <xf numFmtId="0" fontId="0" fillId="0" borderId="14" xfId="0" applyBorder="1" applyProtection="1"/>
    <xf numFmtId="3" fontId="0" fillId="2" borderId="2" xfId="0" applyNumberFormat="1" applyFill="1" applyBorder="1" applyAlignment="1" applyProtection="1">
      <alignment horizontal="center" vertical="center"/>
      <protection locked="0"/>
    </xf>
    <xf numFmtId="3" fontId="0" fillId="2" borderId="5" xfId="0" applyNumberFormat="1" applyFill="1" applyBorder="1" applyAlignment="1" applyProtection="1">
      <alignment horizontal="center" vertical="center"/>
      <protection locked="0"/>
    </xf>
    <xf numFmtId="0" fontId="5" fillId="4" borderId="17" xfId="0" applyFont="1" applyFill="1" applyBorder="1" applyAlignment="1" applyProtection="1">
      <alignment horizontal="center"/>
    </xf>
    <xf numFmtId="0" fontId="5" fillId="4" borderId="7" xfId="0" applyFont="1" applyFill="1" applyBorder="1" applyAlignment="1" applyProtection="1">
      <alignment horizontal="center"/>
    </xf>
    <xf numFmtId="0" fontId="5" fillId="4" borderId="9" xfId="0" applyFont="1" applyFill="1" applyBorder="1" applyAlignment="1" applyProtection="1">
      <alignment horizontal="center"/>
    </xf>
    <xf numFmtId="3" fontId="0" fillId="0" borderId="6" xfId="0" applyNumberFormat="1" applyBorder="1" applyAlignment="1" applyProtection="1">
      <alignment horizontal="center" vertical="center"/>
      <protection locked="0"/>
    </xf>
    <xf numFmtId="3" fontId="0" fillId="0" borderId="5" xfId="0" applyNumberFormat="1" applyBorder="1" applyAlignment="1" applyProtection="1">
      <alignment horizontal="center" vertical="center"/>
      <protection locked="0"/>
    </xf>
    <xf numFmtId="3" fontId="0" fillId="2" borderId="6" xfId="0" applyNumberFormat="1" applyFill="1" applyBorder="1" applyAlignment="1" applyProtection="1">
      <alignment horizontal="center" vertical="center"/>
      <protection locked="0"/>
    </xf>
    <xf numFmtId="3" fontId="0" fillId="0" borderId="6" xfId="0" applyNumberFormat="1" applyFill="1" applyBorder="1" applyAlignment="1" applyProtection="1">
      <alignment horizontal="center" vertical="center"/>
      <protection locked="0"/>
    </xf>
    <xf numFmtId="3" fontId="0" fillId="0" borderId="5" xfId="0" applyNumberFormat="1" applyFill="1" applyBorder="1" applyAlignment="1" applyProtection="1">
      <alignment horizontal="center" vertical="center"/>
      <protection locked="0"/>
    </xf>
    <xf numFmtId="3" fontId="0" fillId="4" borderId="6" xfId="0" applyNumberFormat="1" applyFill="1" applyBorder="1" applyAlignment="1" applyProtection="1">
      <alignment horizontal="center" vertical="center"/>
    </xf>
    <xf numFmtId="3" fontId="0" fillId="4" borderId="21" xfId="0" applyNumberFormat="1" applyFill="1" applyBorder="1" applyAlignment="1" applyProtection="1">
      <alignment horizontal="center" vertical="center"/>
    </xf>
    <xf numFmtId="0" fontId="5" fillId="4" borderId="16" xfId="0" applyFont="1" applyFill="1" applyBorder="1" applyAlignment="1" applyProtection="1">
      <alignment horizontal="center"/>
    </xf>
    <xf numFmtId="0" fontId="5" fillId="4" borderId="10" xfId="0" applyFont="1" applyFill="1" applyBorder="1" applyAlignment="1" applyProtection="1">
      <alignment horizontal="center"/>
    </xf>
    <xf numFmtId="0" fontId="5" fillId="4" borderId="11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left" vertical="center"/>
    </xf>
    <xf numFmtId="0" fontId="0" fillId="2" borderId="0" xfId="0" applyFill="1" applyAlignment="1" applyProtection="1">
      <alignment horizontal="left" wrapText="1"/>
    </xf>
    <xf numFmtId="0" fontId="0" fillId="2" borderId="0" xfId="0" applyFill="1" applyAlignment="1" applyProtection="1">
      <alignment horizontal="left"/>
    </xf>
    <xf numFmtId="4" fontId="0" fillId="6" borderId="13" xfId="0" applyNumberFormat="1" applyFill="1" applyBorder="1" applyAlignment="1" applyProtection="1">
      <alignment horizontal="center" vertical="center"/>
    </xf>
    <xf numFmtId="4" fontId="0" fillId="6" borderId="14" xfId="0" applyNumberFormat="1" applyFill="1" applyBorder="1" applyAlignment="1" applyProtection="1">
      <alignment horizontal="center" vertical="center"/>
    </xf>
    <xf numFmtId="4" fontId="0" fillId="0" borderId="6" xfId="0" applyNumberFormat="1" applyBorder="1" applyAlignment="1" applyProtection="1">
      <alignment horizontal="center" vertical="center"/>
    </xf>
    <xf numFmtId="4" fontId="0" fillId="0" borderId="5" xfId="0" applyNumberFormat="1" applyBorder="1" applyAlignment="1" applyProtection="1">
      <alignment horizontal="center" vertical="center"/>
    </xf>
    <xf numFmtId="4" fontId="0" fillId="4" borderId="6" xfId="0" applyNumberFormat="1" applyFill="1" applyBorder="1" applyAlignment="1" applyProtection="1">
      <alignment horizontal="center" vertical="center"/>
    </xf>
    <xf numFmtId="4" fontId="0" fillId="4" borderId="21" xfId="0" applyNumberForma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4" borderId="13" xfId="0" applyFont="1" applyFill="1" applyBorder="1" applyAlignment="1" applyProtection="1">
      <alignment horizontal="center" vertical="center"/>
    </xf>
    <xf numFmtId="0" fontId="2" fillId="4" borderId="14" xfId="0" applyFont="1" applyFill="1" applyBorder="1" applyAlignment="1" applyProtection="1">
      <alignment horizontal="center" vertical="center"/>
    </xf>
    <xf numFmtId="3" fontId="0" fillId="0" borderId="6" xfId="0" applyNumberFormat="1" applyBorder="1" applyAlignment="1" applyProtection="1">
      <alignment horizontal="center" vertical="center"/>
    </xf>
    <xf numFmtId="3" fontId="0" fillId="0" borderId="5" xfId="0" applyNumberFormat="1" applyBorder="1" applyAlignment="1" applyProtection="1">
      <alignment horizontal="center" vertical="center"/>
    </xf>
    <xf numFmtId="1" fontId="5" fillId="4" borderId="13" xfId="0" applyNumberFormat="1" applyFont="1" applyFill="1" applyBorder="1" applyAlignment="1" applyProtection="1">
      <alignment horizontal="center" vertical="center"/>
    </xf>
    <xf numFmtId="1" fontId="5" fillId="4" borderId="24" xfId="0" applyNumberFormat="1" applyFont="1" applyFill="1" applyBorder="1" applyAlignment="1" applyProtection="1">
      <alignment horizontal="center" vertical="center"/>
    </xf>
    <xf numFmtId="4" fontId="0" fillId="0" borderId="14" xfId="0" applyNumberFormat="1" applyBorder="1" applyProtection="1"/>
    <xf numFmtId="0" fontId="6" fillId="9" borderId="0" xfId="0" applyFont="1" applyFill="1" applyAlignment="1">
      <alignment horizontal="left"/>
    </xf>
  </cellXfs>
  <cellStyles count="1">
    <cellStyle name="Standard" xfId="0" builtinId="0"/>
  </cellStyles>
  <dxfs count="77"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ont>
        <b/>
        <i val="0"/>
        <strike val="0"/>
      </font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13068"/>
      <color rgb="FF006AB3"/>
      <color rgb="FF97B42A"/>
      <color rgb="FFFFD500"/>
      <color rgb="FF66FF66"/>
      <color rgb="FF99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13875</xdr:colOff>
      <xdr:row>2</xdr:row>
      <xdr:rowOff>171295</xdr:rowOff>
    </xdr:to>
    <xdr:pic>
      <xdr:nvPicPr>
        <xdr:cNvPr id="30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62000"/>
          <a:ext cx="16254000" cy="171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3458449</xdr:colOff>
      <xdr:row>25</xdr:row>
      <xdr:rowOff>25400</xdr:rowOff>
    </xdr:from>
    <xdr:to>
      <xdr:col>2</xdr:col>
      <xdr:colOff>79882</xdr:colOff>
      <xdr:row>29</xdr:row>
      <xdr:rowOff>109219</xdr:rowOff>
    </xdr:to>
    <xdr:pic>
      <xdr:nvPicPr>
        <xdr:cNvPr id="45" name="Grafik 4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8449" y="5156200"/>
          <a:ext cx="1244233" cy="8458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0</xdr:col>
      <xdr:colOff>1511300</xdr:colOff>
      <xdr:row>2</xdr:row>
      <xdr:rowOff>114300</xdr:rowOff>
    </xdr:to>
    <xdr:grpSp>
      <xdr:nvGrpSpPr>
        <xdr:cNvPr id="21" name="Gruppieren 20"/>
        <xdr:cNvGrpSpPr/>
      </xdr:nvGrpSpPr>
      <xdr:grpSpPr>
        <a:xfrm>
          <a:off x="0" y="1"/>
          <a:ext cx="1511300" cy="876299"/>
          <a:chOff x="0" y="0"/>
          <a:chExt cx="1762858" cy="1093177"/>
        </a:xfrm>
      </xdr:grpSpPr>
      <xdr:grpSp>
        <xdr:nvGrpSpPr>
          <xdr:cNvPr id="22" name="Groupe 13"/>
          <xdr:cNvGrpSpPr>
            <a:grpSpLocks/>
          </xdr:cNvGrpSpPr>
        </xdr:nvGrpSpPr>
        <xdr:grpSpPr bwMode="auto">
          <a:xfrm>
            <a:off x="0" y="0"/>
            <a:ext cx="1762858" cy="1093177"/>
            <a:chOff x="0" y="0"/>
            <a:chExt cx="1844675" cy="1320800"/>
          </a:xfrm>
        </xdr:grpSpPr>
        <xdr:grpSp>
          <xdr:nvGrpSpPr>
            <xdr:cNvPr id="31" name="Groupe 10"/>
            <xdr:cNvGrpSpPr>
              <a:grpSpLocks/>
            </xdr:cNvGrpSpPr>
          </xdr:nvGrpSpPr>
          <xdr:grpSpPr bwMode="auto">
            <a:xfrm>
              <a:off x="0" y="0"/>
              <a:ext cx="1844675" cy="1320800"/>
              <a:chOff x="0" y="0"/>
              <a:chExt cx="2244725" cy="1549400"/>
            </a:xfrm>
          </xdr:grpSpPr>
          <xdr:sp macro="" textlink="">
            <xdr:nvSpPr>
              <xdr:cNvPr id="33" name="AutoShape 12"/>
              <xdr:cNvSpPr>
                <a:spLocks noChangeArrowheads="1"/>
              </xdr:cNvSpPr>
            </xdr:nvSpPr>
            <xdr:spPr bwMode="auto">
              <a:xfrm>
                <a:off x="0" y="0"/>
                <a:ext cx="2244725" cy="1549400"/>
              </a:xfrm>
              <a:prstGeom prst="roundRect">
                <a:avLst>
                  <a:gd name="adj" fmla="val 16667"/>
                </a:avLst>
              </a:prstGeom>
              <a:solidFill>
                <a:srgbClr val="FF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4" name="Rectangle 6"/>
              <xdr:cNvSpPr/>
            </xdr:nvSpPr>
            <xdr:spPr>
              <a:xfrm>
                <a:off x="1868582" y="0"/>
                <a:ext cx="376143" cy="380554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de-DE"/>
              </a:p>
            </xdr:txBody>
          </xdr:sp>
        </xdr:grpSp>
        <xdr:sp macro="" textlink="">
          <xdr:nvSpPr>
            <xdr:cNvPr id="32" name="Rectangle 12"/>
            <xdr:cNvSpPr>
              <a:spLocks noChangeArrowheads="1"/>
            </xdr:cNvSpPr>
          </xdr:nvSpPr>
          <xdr:spPr bwMode="auto">
            <a:xfrm>
              <a:off x="0" y="0"/>
              <a:ext cx="1600200" cy="132080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23" name="Picture 1" descr="com (2)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300" y="0"/>
            <a:ext cx="1496158" cy="10265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2336801</xdr:colOff>
      <xdr:row>0</xdr:row>
      <xdr:rowOff>1</xdr:rowOff>
    </xdr:from>
    <xdr:to>
      <xdr:col>1</xdr:col>
      <xdr:colOff>0</xdr:colOff>
      <xdr:row>2</xdr:row>
      <xdr:rowOff>14621</xdr:rowOff>
    </xdr:to>
    <xdr:pic>
      <xdr:nvPicPr>
        <xdr:cNvPr id="15" name="Grafik 14" descr="http://europa.eu/abc/symbols/emblem/images/europ_flag/jaune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1" y="1"/>
          <a:ext cx="1142999" cy="77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1142999</xdr:colOff>
      <xdr:row>39</xdr:row>
      <xdr:rowOff>14620</xdr:rowOff>
    </xdr:to>
    <xdr:pic>
      <xdr:nvPicPr>
        <xdr:cNvPr id="13" name="Grafik 12" descr="http://europa.eu/abc/symbols/emblem/images/europ_flag/jaune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800" y="7035800"/>
          <a:ext cx="1142999" cy="77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0</xdr:colOff>
      <xdr:row>2</xdr:row>
      <xdr:rowOff>371475</xdr:rowOff>
    </xdr:to>
    <xdr:pic>
      <xdr:nvPicPr>
        <xdr:cNvPr id="2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28682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13</xdr:col>
      <xdr:colOff>0</xdr:colOff>
      <xdr:row>2</xdr:row>
      <xdr:rowOff>371475</xdr:rowOff>
    </xdr:to>
    <xdr:pic>
      <xdr:nvPicPr>
        <xdr:cNvPr id="3" name="Imag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28682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13</xdr:col>
      <xdr:colOff>0</xdr:colOff>
      <xdr:row>2</xdr:row>
      <xdr:rowOff>371475</xdr:rowOff>
    </xdr:to>
    <xdr:pic>
      <xdr:nvPicPr>
        <xdr:cNvPr id="4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28682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13</xdr:col>
      <xdr:colOff>0</xdr:colOff>
      <xdr:row>3</xdr:row>
      <xdr:rowOff>0</xdr:rowOff>
    </xdr:to>
    <xdr:pic>
      <xdr:nvPicPr>
        <xdr:cNvPr id="5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28682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1511300</xdr:colOff>
      <xdr:row>2</xdr:row>
      <xdr:rowOff>114299</xdr:rowOff>
    </xdr:to>
    <xdr:grpSp>
      <xdr:nvGrpSpPr>
        <xdr:cNvPr id="26" name="Gruppieren 25"/>
        <xdr:cNvGrpSpPr/>
      </xdr:nvGrpSpPr>
      <xdr:grpSpPr>
        <a:xfrm>
          <a:off x="0" y="0"/>
          <a:ext cx="1511300" cy="876299"/>
          <a:chOff x="0" y="0"/>
          <a:chExt cx="1762858" cy="1093177"/>
        </a:xfrm>
      </xdr:grpSpPr>
      <xdr:grpSp>
        <xdr:nvGrpSpPr>
          <xdr:cNvPr id="27" name="Groupe 13"/>
          <xdr:cNvGrpSpPr>
            <a:grpSpLocks/>
          </xdr:cNvGrpSpPr>
        </xdr:nvGrpSpPr>
        <xdr:grpSpPr bwMode="auto">
          <a:xfrm>
            <a:off x="0" y="0"/>
            <a:ext cx="1762858" cy="1093177"/>
            <a:chOff x="0" y="0"/>
            <a:chExt cx="1844675" cy="1320800"/>
          </a:xfrm>
        </xdr:grpSpPr>
        <xdr:grpSp>
          <xdr:nvGrpSpPr>
            <xdr:cNvPr id="29" name="Groupe 10"/>
            <xdr:cNvGrpSpPr>
              <a:grpSpLocks/>
            </xdr:cNvGrpSpPr>
          </xdr:nvGrpSpPr>
          <xdr:grpSpPr bwMode="auto">
            <a:xfrm>
              <a:off x="0" y="0"/>
              <a:ext cx="1844675" cy="1320800"/>
              <a:chOff x="0" y="0"/>
              <a:chExt cx="2244725" cy="1549400"/>
            </a:xfrm>
          </xdr:grpSpPr>
          <xdr:sp macro="" textlink="">
            <xdr:nvSpPr>
              <xdr:cNvPr id="31" name="AutoShape 12"/>
              <xdr:cNvSpPr>
                <a:spLocks noChangeArrowheads="1"/>
              </xdr:cNvSpPr>
            </xdr:nvSpPr>
            <xdr:spPr bwMode="auto">
              <a:xfrm>
                <a:off x="0" y="0"/>
                <a:ext cx="2244725" cy="1549400"/>
              </a:xfrm>
              <a:prstGeom prst="roundRect">
                <a:avLst>
                  <a:gd name="adj" fmla="val 16667"/>
                </a:avLst>
              </a:prstGeom>
              <a:solidFill>
                <a:srgbClr val="FF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2" name="Rectangle 6"/>
              <xdr:cNvSpPr/>
            </xdr:nvSpPr>
            <xdr:spPr>
              <a:xfrm>
                <a:off x="1868582" y="0"/>
                <a:ext cx="376143" cy="380554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de-DE"/>
              </a:p>
            </xdr:txBody>
          </xdr:sp>
        </xdr:grpSp>
        <xdr:sp macro="" textlink="">
          <xdr:nvSpPr>
            <xdr:cNvPr id="30" name="Rectangle 12"/>
            <xdr:cNvSpPr>
              <a:spLocks noChangeArrowheads="1"/>
            </xdr:cNvSpPr>
          </xdr:nvSpPr>
          <xdr:spPr bwMode="auto">
            <a:xfrm>
              <a:off x="0" y="0"/>
              <a:ext cx="1600200" cy="132080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28" name="Picture 1" descr="com (2)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300" y="0"/>
            <a:ext cx="1496158" cy="10265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2336800</xdr:colOff>
      <xdr:row>0</xdr:row>
      <xdr:rowOff>0</xdr:rowOff>
    </xdr:from>
    <xdr:to>
      <xdr:col>0</xdr:col>
      <xdr:colOff>3479799</xdr:colOff>
      <xdr:row>2</xdr:row>
      <xdr:rowOff>14620</xdr:rowOff>
    </xdr:to>
    <xdr:pic>
      <xdr:nvPicPr>
        <xdr:cNvPr id="15" name="Grafik 14" descr="http://europa.eu/abc/symbols/emblem/images/europ_flag/jaune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0"/>
          <a:ext cx="1142999" cy="77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381000</xdr:colOff>
          <xdr:row>39</xdr:row>
          <xdr:rowOff>0</xdr:rowOff>
        </xdr:from>
        <xdr:to>
          <xdr:col>9</xdr:col>
          <xdr:colOff>742950</xdr:colOff>
          <xdr:row>40</xdr:row>
          <xdr:rowOff>171450</xdr:rowOff>
        </xdr:to>
        <xdr:sp macro="" textlink="">
          <xdr:nvSpPr>
            <xdr:cNvPr id="17418" name="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de-DE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&lt;&lt;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13875</xdr:colOff>
      <xdr:row>2</xdr:row>
      <xdr:rowOff>171295</xdr:rowOff>
    </xdr:to>
    <xdr:pic>
      <xdr:nvPicPr>
        <xdr:cNvPr id="2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62000"/>
          <a:ext cx="16254000" cy="171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3454400</xdr:colOff>
      <xdr:row>25</xdr:row>
      <xdr:rowOff>25400</xdr:rowOff>
    </xdr:from>
    <xdr:to>
      <xdr:col>2</xdr:col>
      <xdr:colOff>75833</xdr:colOff>
      <xdr:row>29</xdr:row>
      <xdr:rowOff>109219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0" y="5156200"/>
          <a:ext cx="1244233" cy="8458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1511300</xdr:colOff>
      <xdr:row>2</xdr:row>
      <xdr:rowOff>114299</xdr:rowOff>
    </xdr:to>
    <xdr:grpSp>
      <xdr:nvGrpSpPr>
        <xdr:cNvPr id="19" name="Gruppieren 18"/>
        <xdr:cNvGrpSpPr/>
      </xdr:nvGrpSpPr>
      <xdr:grpSpPr>
        <a:xfrm>
          <a:off x="0" y="0"/>
          <a:ext cx="1511300" cy="876299"/>
          <a:chOff x="0" y="0"/>
          <a:chExt cx="1762858" cy="1093177"/>
        </a:xfrm>
      </xdr:grpSpPr>
      <xdr:grpSp>
        <xdr:nvGrpSpPr>
          <xdr:cNvPr id="20" name="Groupe 13"/>
          <xdr:cNvGrpSpPr>
            <a:grpSpLocks/>
          </xdr:cNvGrpSpPr>
        </xdr:nvGrpSpPr>
        <xdr:grpSpPr bwMode="auto">
          <a:xfrm>
            <a:off x="0" y="0"/>
            <a:ext cx="1762858" cy="1093177"/>
            <a:chOff x="0" y="0"/>
            <a:chExt cx="1844675" cy="1320800"/>
          </a:xfrm>
        </xdr:grpSpPr>
        <xdr:grpSp>
          <xdr:nvGrpSpPr>
            <xdr:cNvPr id="22" name="Groupe 10"/>
            <xdr:cNvGrpSpPr>
              <a:grpSpLocks/>
            </xdr:cNvGrpSpPr>
          </xdr:nvGrpSpPr>
          <xdr:grpSpPr bwMode="auto">
            <a:xfrm>
              <a:off x="0" y="0"/>
              <a:ext cx="1844675" cy="1320800"/>
              <a:chOff x="0" y="0"/>
              <a:chExt cx="2244725" cy="1549400"/>
            </a:xfrm>
          </xdr:grpSpPr>
          <xdr:sp macro="" textlink="">
            <xdr:nvSpPr>
              <xdr:cNvPr id="24" name="AutoShape 12"/>
              <xdr:cNvSpPr>
                <a:spLocks noChangeArrowheads="1"/>
              </xdr:cNvSpPr>
            </xdr:nvSpPr>
            <xdr:spPr bwMode="auto">
              <a:xfrm>
                <a:off x="0" y="0"/>
                <a:ext cx="2244725" cy="1549400"/>
              </a:xfrm>
              <a:prstGeom prst="roundRect">
                <a:avLst>
                  <a:gd name="adj" fmla="val 16667"/>
                </a:avLst>
              </a:prstGeom>
              <a:solidFill>
                <a:srgbClr val="FF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" name="Rectangle 6"/>
              <xdr:cNvSpPr/>
            </xdr:nvSpPr>
            <xdr:spPr>
              <a:xfrm>
                <a:off x="1868582" y="0"/>
                <a:ext cx="376143" cy="380554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de-DE"/>
              </a:p>
            </xdr:txBody>
          </xdr:sp>
        </xdr:grpSp>
        <xdr:sp macro="" textlink="">
          <xdr:nvSpPr>
            <xdr:cNvPr id="23" name="Rectangle 12"/>
            <xdr:cNvSpPr>
              <a:spLocks noChangeArrowheads="1"/>
            </xdr:cNvSpPr>
          </xdr:nvSpPr>
          <xdr:spPr bwMode="auto">
            <a:xfrm>
              <a:off x="0" y="0"/>
              <a:ext cx="1600200" cy="132080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21" name="Picture 1" descr="com (2)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300" y="0"/>
            <a:ext cx="1496158" cy="10265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2336800</xdr:colOff>
      <xdr:row>0</xdr:row>
      <xdr:rowOff>0</xdr:rowOff>
    </xdr:from>
    <xdr:to>
      <xdr:col>0</xdr:col>
      <xdr:colOff>3479799</xdr:colOff>
      <xdr:row>2</xdr:row>
      <xdr:rowOff>14620</xdr:rowOff>
    </xdr:to>
    <xdr:pic>
      <xdr:nvPicPr>
        <xdr:cNvPr id="13" name="Grafik 12" descr="http://europa.eu/abc/symbols/emblem/images/europ_flag/jaune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0"/>
          <a:ext cx="1142999" cy="77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1142999</xdr:colOff>
      <xdr:row>39</xdr:row>
      <xdr:rowOff>14620</xdr:rowOff>
    </xdr:to>
    <xdr:pic>
      <xdr:nvPicPr>
        <xdr:cNvPr id="17" name="Grafik 16" descr="http://europa.eu/abc/symbols/emblem/images/europ_flag/jaune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800" y="7035800"/>
          <a:ext cx="1142999" cy="77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13875</xdr:colOff>
      <xdr:row>2</xdr:row>
      <xdr:rowOff>171295</xdr:rowOff>
    </xdr:to>
    <xdr:pic>
      <xdr:nvPicPr>
        <xdr:cNvPr id="26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62000"/>
          <a:ext cx="16254000" cy="171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1511300</xdr:colOff>
      <xdr:row>2</xdr:row>
      <xdr:rowOff>114299</xdr:rowOff>
    </xdr:to>
    <xdr:grpSp>
      <xdr:nvGrpSpPr>
        <xdr:cNvPr id="33" name="Gruppieren 32"/>
        <xdr:cNvGrpSpPr/>
      </xdr:nvGrpSpPr>
      <xdr:grpSpPr>
        <a:xfrm>
          <a:off x="0" y="0"/>
          <a:ext cx="1511300" cy="876299"/>
          <a:chOff x="0" y="0"/>
          <a:chExt cx="1762858" cy="1093177"/>
        </a:xfrm>
      </xdr:grpSpPr>
      <xdr:grpSp>
        <xdr:nvGrpSpPr>
          <xdr:cNvPr id="34" name="Groupe 13"/>
          <xdr:cNvGrpSpPr>
            <a:grpSpLocks/>
          </xdr:cNvGrpSpPr>
        </xdr:nvGrpSpPr>
        <xdr:grpSpPr bwMode="auto">
          <a:xfrm>
            <a:off x="0" y="0"/>
            <a:ext cx="1762858" cy="1093177"/>
            <a:chOff x="0" y="0"/>
            <a:chExt cx="1844675" cy="1320800"/>
          </a:xfrm>
        </xdr:grpSpPr>
        <xdr:grpSp>
          <xdr:nvGrpSpPr>
            <xdr:cNvPr id="36" name="Groupe 10"/>
            <xdr:cNvGrpSpPr>
              <a:grpSpLocks/>
            </xdr:cNvGrpSpPr>
          </xdr:nvGrpSpPr>
          <xdr:grpSpPr bwMode="auto">
            <a:xfrm>
              <a:off x="0" y="0"/>
              <a:ext cx="1844675" cy="1320800"/>
              <a:chOff x="0" y="0"/>
              <a:chExt cx="2244725" cy="1549400"/>
            </a:xfrm>
          </xdr:grpSpPr>
          <xdr:sp macro="" textlink="">
            <xdr:nvSpPr>
              <xdr:cNvPr id="38" name="AutoShape 12"/>
              <xdr:cNvSpPr>
                <a:spLocks noChangeArrowheads="1"/>
              </xdr:cNvSpPr>
            </xdr:nvSpPr>
            <xdr:spPr bwMode="auto">
              <a:xfrm>
                <a:off x="0" y="0"/>
                <a:ext cx="2244725" cy="1549400"/>
              </a:xfrm>
              <a:prstGeom prst="roundRect">
                <a:avLst>
                  <a:gd name="adj" fmla="val 16667"/>
                </a:avLst>
              </a:prstGeom>
              <a:solidFill>
                <a:srgbClr val="FF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9" name="Rectangle 6"/>
              <xdr:cNvSpPr/>
            </xdr:nvSpPr>
            <xdr:spPr>
              <a:xfrm>
                <a:off x="1868582" y="0"/>
                <a:ext cx="376143" cy="380554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de-DE"/>
              </a:p>
            </xdr:txBody>
          </xdr:sp>
        </xdr:grpSp>
        <xdr:sp macro="" textlink="">
          <xdr:nvSpPr>
            <xdr:cNvPr id="37" name="Rectangle 12"/>
            <xdr:cNvSpPr>
              <a:spLocks noChangeArrowheads="1"/>
            </xdr:cNvSpPr>
          </xdr:nvSpPr>
          <xdr:spPr bwMode="auto">
            <a:xfrm>
              <a:off x="0" y="0"/>
              <a:ext cx="1600200" cy="132080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35" name="Picture 1" descr="com (2)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300" y="0"/>
            <a:ext cx="1496158" cy="10265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2336800</xdr:colOff>
      <xdr:row>0</xdr:row>
      <xdr:rowOff>0</xdr:rowOff>
    </xdr:from>
    <xdr:to>
      <xdr:col>0</xdr:col>
      <xdr:colOff>3479799</xdr:colOff>
      <xdr:row>2</xdr:row>
      <xdr:rowOff>14620</xdr:rowOff>
    </xdr:to>
    <xdr:pic>
      <xdr:nvPicPr>
        <xdr:cNvPr id="11" name="Grafik 10" descr="http://europa.eu/abc/symbols/emblem/images/europ_flag/jaune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0"/>
          <a:ext cx="1142999" cy="77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0</xdr:rowOff>
        </xdr:from>
        <xdr:to>
          <xdr:col>3</xdr:col>
          <xdr:colOff>19050</xdr:colOff>
          <xdr:row>9</xdr:row>
          <xdr:rowOff>19050</xdr:rowOff>
        </xdr:to>
        <xdr:sp macro="" textlink="">
          <xdr:nvSpPr>
            <xdr:cNvPr id="22533" name="countryselect" hidden="1">
              <a:extLst>
                <a:ext uri="{63B3BB69-23CF-44E3-9099-C40C66FF867C}">
                  <a14:compatExt spid="_x0000_s2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742950</xdr:colOff>
          <xdr:row>12</xdr:row>
          <xdr:rowOff>76200</xdr:rowOff>
        </xdr:from>
        <xdr:to>
          <xdr:col>2</xdr:col>
          <xdr:colOff>1104900</xdr:colOff>
          <xdr:row>14</xdr:row>
          <xdr:rowOff>66675</xdr:rowOff>
        </xdr:to>
        <xdr:sp macro="" textlink="">
          <xdr:nvSpPr>
            <xdr:cNvPr id="22534" name="Button 6" hidden="1">
              <a:extLst>
                <a:ext uri="{63B3BB69-23CF-44E3-9099-C40C66FF867C}">
                  <a14:compatExt spid="_x0000_s2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de-DE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&gt;&gt;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13875</xdr:colOff>
      <xdr:row>2</xdr:row>
      <xdr:rowOff>171295</xdr:rowOff>
    </xdr:to>
    <xdr:pic>
      <xdr:nvPicPr>
        <xdr:cNvPr id="27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62000"/>
          <a:ext cx="16254000" cy="171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1511300</xdr:colOff>
      <xdr:row>2</xdr:row>
      <xdr:rowOff>114299</xdr:rowOff>
    </xdr:to>
    <xdr:grpSp>
      <xdr:nvGrpSpPr>
        <xdr:cNvPr id="33" name="Gruppieren 32"/>
        <xdr:cNvGrpSpPr/>
      </xdr:nvGrpSpPr>
      <xdr:grpSpPr>
        <a:xfrm>
          <a:off x="0" y="0"/>
          <a:ext cx="1511300" cy="876299"/>
          <a:chOff x="0" y="0"/>
          <a:chExt cx="1762858" cy="1093177"/>
        </a:xfrm>
      </xdr:grpSpPr>
      <xdr:grpSp>
        <xdr:nvGrpSpPr>
          <xdr:cNvPr id="34" name="Groupe 13"/>
          <xdr:cNvGrpSpPr>
            <a:grpSpLocks/>
          </xdr:cNvGrpSpPr>
        </xdr:nvGrpSpPr>
        <xdr:grpSpPr bwMode="auto">
          <a:xfrm>
            <a:off x="0" y="0"/>
            <a:ext cx="1762858" cy="1093177"/>
            <a:chOff x="0" y="0"/>
            <a:chExt cx="1844675" cy="1320800"/>
          </a:xfrm>
        </xdr:grpSpPr>
        <xdr:grpSp>
          <xdr:nvGrpSpPr>
            <xdr:cNvPr id="36" name="Groupe 10"/>
            <xdr:cNvGrpSpPr>
              <a:grpSpLocks/>
            </xdr:cNvGrpSpPr>
          </xdr:nvGrpSpPr>
          <xdr:grpSpPr bwMode="auto">
            <a:xfrm>
              <a:off x="0" y="0"/>
              <a:ext cx="1844675" cy="1320800"/>
              <a:chOff x="0" y="0"/>
              <a:chExt cx="2244725" cy="1549400"/>
            </a:xfrm>
          </xdr:grpSpPr>
          <xdr:sp macro="" textlink="">
            <xdr:nvSpPr>
              <xdr:cNvPr id="38" name="AutoShape 12"/>
              <xdr:cNvSpPr>
                <a:spLocks noChangeArrowheads="1"/>
              </xdr:cNvSpPr>
            </xdr:nvSpPr>
            <xdr:spPr bwMode="auto">
              <a:xfrm>
                <a:off x="0" y="0"/>
                <a:ext cx="2244725" cy="1549400"/>
              </a:xfrm>
              <a:prstGeom prst="roundRect">
                <a:avLst>
                  <a:gd name="adj" fmla="val 16667"/>
                </a:avLst>
              </a:prstGeom>
              <a:solidFill>
                <a:srgbClr val="FF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39" name="Rectangle 6"/>
              <xdr:cNvSpPr/>
            </xdr:nvSpPr>
            <xdr:spPr>
              <a:xfrm>
                <a:off x="1868582" y="0"/>
                <a:ext cx="376143" cy="380554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de-DE"/>
              </a:p>
            </xdr:txBody>
          </xdr:sp>
        </xdr:grpSp>
        <xdr:sp macro="" textlink="">
          <xdr:nvSpPr>
            <xdr:cNvPr id="37" name="Rectangle 12"/>
            <xdr:cNvSpPr>
              <a:spLocks noChangeArrowheads="1"/>
            </xdr:cNvSpPr>
          </xdr:nvSpPr>
          <xdr:spPr bwMode="auto">
            <a:xfrm>
              <a:off x="0" y="0"/>
              <a:ext cx="1600200" cy="132080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35" name="Picture 1" descr="com (2)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300" y="0"/>
            <a:ext cx="1496158" cy="10265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2336800</xdr:colOff>
      <xdr:row>0</xdr:row>
      <xdr:rowOff>0</xdr:rowOff>
    </xdr:from>
    <xdr:to>
      <xdr:col>0</xdr:col>
      <xdr:colOff>3482974</xdr:colOff>
      <xdr:row>2</xdr:row>
      <xdr:rowOff>14620</xdr:rowOff>
    </xdr:to>
    <xdr:pic>
      <xdr:nvPicPr>
        <xdr:cNvPr id="14" name="Grafik 13" descr="http://europa.eu/abc/symbols/emblem/images/europ_flag/jaune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0"/>
          <a:ext cx="1142999" cy="77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771525</xdr:colOff>
          <xdr:row>38</xdr:row>
          <xdr:rowOff>123825</xdr:rowOff>
        </xdr:from>
        <xdr:to>
          <xdr:col>10</xdr:col>
          <xdr:colOff>1133475</xdr:colOff>
          <xdr:row>40</xdr:row>
          <xdr:rowOff>114300</xdr:rowOff>
        </xdr:to>
        <xdr:sp macro="" textlink="">
          <xdr:nvSpPr>
            <xdr:cNvPr id="8196" name="Button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de-DE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38</xdr:row>
          <xdr:rowOff>123825</xdr:rowOff>
        </xdr:from>
        <xdr:to>
          <xdr:col>10</xdr:col>
          <xdr:colOff>371475</xdr:colOff>
          <xdr:row>40</xdr:row>
          <xdr:rowOff>104775</xdr:rowOff>
        </xdr:to>
        <xdr:sp macro="" textlink="">
          <xdr:nvSpPr>
            <xdr:cNvPr id="8199" name="Button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de-DE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&lt;&lt;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28575</xdr:colOff>
      <xdr:row>2</xdr:row>
      <xdr:rowOff>371475</xdr:rowOff>
    </xdr:to>
    <xdr:pic>
      <xdr:nvPicPr>
        <xdr:cNvPr id="2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28682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13</xdr:col>
      <xdr:colOff>28575</xdr:colOff>
      <xdr:row>2</xdr:row>
      <xdr:rowOff>371475</xdr:rowOff>
    </xdr:to>
    <xdr:pic>
      <xdr:nvPicPr>
        <xdr:cNvPr id="3" name="Imag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28682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13</xdr:col>
      <xdr:colOff>28575</xdr:colOff>
      <xdr:row>2</xdr:row>
      <xdr:rowOff>371475</xdr:rowOff>
    </xdr:to>
    <xdr:pic>
      <xdr:nvPicPr>
        <xdr:cNvPr id="4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28682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13</xdr:col>
      <xdr:colOff>28575</xdr:colOff>
      <xdr:row>3</xdr:row>
      <xdr:rowOff>0</xdr:rowOff>
    </xdr:to>
    <xdr:pic>
      <xdr:nvPicPr>
        <xdr:cNvPr id="5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28682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1511300</xdr:colOff>
      <xdr:row>2</xdr:row>
      <xdr:rowOff>114299</xdr:rowOff>
    </xdr:to>
    <xdr:grpSp>
      <xdr:nvGrpSpPr>
        <xdr:cNvPr id="19" name="Gruppieren 18"/>
        <xdr:cNvGrpSpPr/>
      </xdr:nvGrpSpPr>
      <xdr:grpSpPr>
        <a:xfrm>
          <a:off x="0" y="0"/>
          <a:ext cx="1511300" cy="876299"/>
          <a:chOff x="0" y="0"/>
          <a:chExt cx="1762858" cy="1093177"/>
        </a:xfrm>
      </xdr:grpSpPr>
      <xdr:grpSp>
        <xdr:nvGrpSpPr>
          <xdr:cNvPr id="20" name="Groupe 13"/>
          <xdr:cNvGrpSpPr>
            <a:grpSpLocks/>
          </xdr:cNvGrpSpPr>
        </xdr:nvGrpSpPr>
        <xdr:grpSpPr bwMode="auto">
          <a:xfrm>
            <a:off x="0" y="0"/>
            <a:ext cx="1762858" cy="1093177"/>
            <a:chOff x="0" y="0"/>
            <a:chExt cx="1844675" cy="1320800"/>
          </a:xfrm>
        </xdr:grpSpPr>
        <xdr:grpSp>
          <xdr:nvGrpSpPr>
            <xdr:cNvPr id="22" name="Groupe 10"/>
            <xdr:cNvGrpSpPr>
              <a:grpSpLocks/>
            </xdr:cNvGrpSpPr>
          </xdr:nvGrpSpPr>
          <xdr:grpSpPr bwMode="auto">
            <a:xfrm>
              <a:off x="0" y="0"/>
              <a:ext cx="1844675" cy="1320800"/>
              <a:chOff x="0" y="0"/>
              <a:chExt cx="2244725" cy="1549400"/>
            </a:xfrm>
          </xdr:grpSpPr>
          <xdr:sp macro="" textlink="">
            <xdr:nvSpPr>
              <xdr:cNvPr id="24" name="AutoShape 12"/>
              <xdr:cNvSpPr>
                <a:spLocks noChangeArrowheads="1"/>
              </xdr:cNvSpPr>
            </xdr:nvSpPr>
            <xdr:spPr bwMode="auto">
              <a:xfrm>
                <a:off x="0" y="0"/>
                <a:ext cx="2244725" cy="1549400"/>
              </a:xfrm>
              <a:prstGeom prst="roundRect">
                <a:avLst>
                  <a:gd name="adj" fmla="val 16667"/>
                </a:avLst>
              </a:prstGeom>
              <a:solidFill>
                <a:srgbClr val="FF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" name="Rectangle 6"/>
              <xdr:cNvSpPr/>
            </xdr:nvSpPr>
            <xdr:spPr>
              <a:xfrm>
                <a:off x="1868582" y="0"/>
                <a:ext cx="376143" cy="380554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de-DE"/>
              </a:p>
            </xdr:txBody>
          </xdr:sp>
        </xdr:grpSp>
        <xdr:sp macro="" textlink="">
          <xdr:nvSpPr>
            <xdr:cNvPr id="23" name="Rectangle 12"/>
            <xdr:cNvSpPr>
              <a:spLocks noChangeArrowheads="1"/>
            </xdr:cNvSpPr>
          </xdr:nvSpPr>
          <xdr:spPr bwMode="auto">
            <a:xfrm>
              <a:off x="0" y="0"/>
              <a:ext cx="1600200" cy="132080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21" name="Picture 1" descr="com (2)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300" y="0"/>
            <a:ext cx="1496158" cy="10265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2336800</xdr:colOff>
      <xdr:row>0</xdr:row>
      <xdr:rowOff>0</xdr:rowOff>
    </xdr:from>
    <xdr:to>
      <xdr:col>0</xdr:col>
      <xdr:colOff>3479799</xdr:colOff>
      <xdr:row>2</xdr:row>
      <xdr:rowOff>14620</xdr:rowOff>
    </xdr:to>
    <xdr:pic>
      <xdr:nvPicPr>
        <xdr:cNvPr id="18" name="Grafik 17" descr="http://europa.eu/abc/symbols/emblem/images/europ_flag/jaune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0"/>
          <a:ext cx="1142999" cy="77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771525</xdr:colOff>
          <xdr:row>39</xdr:row>
          <xdr:rowOff>0</xdr:rowOff>
        </xdr:from>
        <xdr:to>
          <xdr:col>10</xdr:col>
          <xdr:colOff>1133475</xdr:colOff>
          <xdr:row>40</xdr:row>
          <xdr:rowOff>171450</xdr:rowOff>
        </xdr:to>
        <xdr:sp macro="" textlink="">
          <xdr:nvSpPr>
            <xdr:cNvPr id="18447" name="Button 15" hidden="1">
              <a:extLst>
                <a:ext uri="{63B3BB69-23CF-44E3-9099-C40C66FF867C}">
                  <a14:compatExt spid="_x0000_s18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de-DE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409575</xdr:colOff>
          <xdr:row>39</xdr:row>
          <xdr:rowOff>0</xdr:rowOff>
        </xdr:from>
        <xdr:to>
          <xdr:col>7</xdr:col>
          <xdr:colOff>104775</xdr:colOff>
          <xdr:row>41</xdr:row>
          <xdr:rowOff>104775</xdr:rowOff>
        </xdr:to>
        <xdr:sp macro="" textlink="">
          <xdr:nvSpPr>
            <xdr:cNvPr id="18449" name="Button 17" hidden="1">
              <a:extLst>
                <a:ext uri="{63B3BB69-23CF-44E3-9099-C40C66FF867C}">
                  <a14:compatExt spid="_x0000_s18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0000" tIns="46800" rIns="90000" bIns="46800" anchor="ctr" upright="1"/>
            <a:lstStyle/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Pie diagram per energy carrier</a:t>
              </a:r>
            </a:p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Круговая диаграмма по типам энергоносителей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39</xdr:row>
          <xdr:rowOff>0</xdr:rowOff>
        </xdr:from>
        <xdr:to>
          <xdr:col>9</xdr:col>
          <xdr:colOff>1038225</xdr:colOff>
          <xdr:row>41</xdr:row>
          <xdr:rowOff>104775</xdr:rowOff>
        </xdr:to>
        <xdr:sp macro="" textlink="">
          <xdr:nvSpPr>
            <xdr:cNvPr id="18450" name="Button 18" hidden="1">
              <a:extLst>
                <a:ext uri="{63B3BB69-23CF-44E3-9099-C40C66FF867C}">
                  <a14:compatExt spid="_x0000_s18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0000" tIns="46800" rIns="90000" bIns="46800" anchor="ctr" upright="1"/>
            <a:lstStyle/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Pie diagramm per sector</a:t>
              </a:r>
            </a:p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Круговая диаграмма по секторам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381000</xdr:colOff>
          <xdr:row>7</xdr:row>
          <xdr:rowOff>0</xdr:rowOff>
        </xdr:from>
        <xdr:to>
          <xdr:col>2</xdr:col>
          <xdr:colOff>57150</xdr:colOff>
          <xdr:row>9</xdr:row>
          <xdr:rowOff>19050</xdr:rowOff>
        </xdr:to>
        <xdr:sp macro="" textlink="">
          <xdr:nvSpPr>
            <xdr:cNvPr id="18451" name="yearselect" hidden="1">
              <a:extLst>
                <a:ext uri="{63B3BB69-23CF-44E3-9099-C40C66FF867C}">
                  <a14:compatExt spid="_x0000_s18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43</xdr:row>
          <xdr:rowOff>28575</xdr:rowOff>
        </xdr:from>
        <xdr:to>
          <xdr:col>10</xdr:col>
          <xdr:colOff>1133475</xdr:colOff>
          <xdr:row>45</xdr:row>
          <xdr:rowOff>19050</xdr:rowOff>
        </xdr:to>
        <xdr:sp macro="" textlink="">
          <xdr:nvSpPr>
            <xdr:cNvPr id="18452" name="Button 20" hidden="1">
              <a:extLst>
                <a:ext uri="{63B3BB69-23CF-44E3-9099-C40C66FF867C}">
                  <a14:compatExt spid="_x0000_s18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Results per capita - Результаты на душу населения </a:t>
              </a:r>
              <a:r>
                <a:rPr lang="de-DE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39</xdr:row>
          <xdr:rowOff>0</xdr:rowOff>
        </xdr:from>
        <xdr:to>
          <xdr:col>10</xdr:col>
          <xdr:colOff>371475</xdr:colOff>
          <xdr:row>40</xdr:row>
          <xdr:rowOff>171450</xdr:rowOff>
        </xdr:to>
        <xdr:sp macro="" textlink="">
          <xdr:nvSpPr>
            <xdr:cNvPr id="18453" name="Button 21" hidden="1">
              <a:extLst>
                <a:ext uri="{63B3BB69-23CF-44E3-9099-C40C66FF867C}">
                  <a14:compatExt spid="_x0000_s18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de-DE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&lt;&lt;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28575</xdr:colOff>
      <xdr:row>2</xdr:row>
      <xdr:rowOff>371475</xdr:rowOff>
    </xdr:to>
    <xdr:pic>
      <xdr:nvPicPr>
        <xdr:cNvPr id="2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28682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13</xdr:col>
      <xdr:colOff>28575</xdr:colOff>
      <xdr:row>2</xdr:row>
      <xdr:rowOff>371475</xdr:rowOff>
    </xdr:to>
    <xdr:pic>
      <xdr:nvPicPr>
        <xdr:cNvPr id="3" name="Imag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28682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13</xdr:col>
      <xdr:colOff>28575</xdr:colOff>
      <xdr:row>2</xdr:row>
      <xdr:rowOff>371475</xdr:rowOff>
    </xdr:to>
    <xdr:pic>
      <xdr:nvPicPr>
        <xdr:cNvPr id="4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28682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13</xdr:col>
      <xdr:colOff>28575</xdr:colOff>
      <xdr:row>3</xdr:row>
      <xdr:rowOff>0</xdr:rowOff>
    </xdr:to>
    <xdr:pic>
      <xdr:nvPicPr>
        <xdr:cNvPr id="5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28682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1511300</xdr:colOff>
      <xdr:row>2</xdr:row>
      <xdr:rowOff>114299</xdr:rowOff>
    </xdr:to>
    <xdr:grpSp>
      <xdr:nvGrpSpPr>
        <xdr:cNvPr id="19" name="Gruppieren 18"/>
        <xdr:cNvGrpSpPr/>
      </xdr:nvGrpSpPr>
      <xdr:grpSpPr>
        <a:xfrm>
          <a:off x="0" y="0"/>
          <a:ext cx="1511300" cy="876299"/>
          <a:chOff x="0" y="0"/>
          <a:chExt cx="1762858" cy="1093177"/>
        </a:xfrm>
      </xdr:grpSpPr>
      <xdr:grpSp>
        <xdr:nvGrpSpPr>
          <xdr:cNvPr id="20" name="Groupe 13"/>
          <xdr:cNvGrpSpPr>
            <a:grpSpLocks/>
          </xdr:cNvGrpSpPr>
        </xdr:nvGrpSpPr>
        <xdr:grpSpPr bwMode="auto">
          <a:xfrm>
            <a:off x="0" y="0"/>
            <a:ext cx="1762858" cy="1093177"/>
            <a:chOff x="0" y="0"/>
            <a:chExt cx="1844675" cy="1320800"/>
          </a:xfrm>
        </xdr:grpSpPr>
        <xdr:grpSp>
          <xdr:nvGrpSpPr>
            <xdr:cNvPr id="22" name="Groupe 10"/>
            <xdr:cNvGrpSpPr>
              <a:grpSpLocks/>
            </xdr:cNvGrpSpPr>
          </xdr:nvGrpSpPr>
          <xdr:grpSpPr bwMode="auto">
            <a:xfrm>
              <a:off x="0" y="0"/>
              <a:ext cx="1844675" cy="1320800"/>
              <a:chOff x="0" y="0"/>
              <a:chExt cx="2244725" cy="1549400"/>
            </a:xfrm>
          </xdr:grpSpPr>
          <xdr:sp macro="" textlink="">
            <xdr:nvSpPr>
              <xdr:cNvPr id="24" name="AutoShape 12"/>
              <xdr:cNvSpPr>
                <a:spLocks noChangeArrowheads="1"/>
              </xdr:cNvSpPr>
            </xdr:nvSpPr>
            <xdr:spPr bwMode="auto">
              <a:xfrm>
                <a:off x="0" y="0"/>
                <a:ext cx="2244725" cy="1549400"/>
              </a:xfrm>
              <a:prstGeom prst="roundRect">
                <a:avLst>
                  <a:gd name="adj" fmla="val 16667"/>
                </a:avLst>
              </a:prstGeom>
              <a:solidFill>
                <a:srgbClr val="FF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" name="Rectangle 6"/>
              <xdr:cNvSpPr/>
            </xdr:nvSpPr>
            <xdr:spPr>
              <a:xfrm>
                <a:off x="1868582" y="0"/>
                <a:ext cx="376143" cy="380554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de-DE"/>
              </a:p>
            </xdr:txBody>
          </xdr:sp>
        </xdr:grpSp>
        <xdr:sp macro="" textlink="">
          <xdr:nvSpPr>
            <xdr:cNvPr id="23" name="Rectangle 12"/>
            <xdr:cNvSpPr>
              <a:spLocks noChangeArrowheads="1"/>
            </xdr:cNvSpPr>
          </xdr:nvSpPr>
          <xdr:spPr bwMode="auto">
            <a:xfrm>
              <a:off x="0" y="0"/>
              <a:ext cx="1600200" cy="132080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21" name="Picture 1" descr="com (2)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300" y="0"/>
            <a:ext cx="1496158" cy="10265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2336800</xdr:colOff>
      <xdr:row>0</xdr:row>
      <xdr:rowOff>0</xdr:rowOff>
    </xdr:from>
    <xdr:to>
      <xdr:col>0</xdr:col>
      <xdr:colOff>3479799</xdr:colOff>
      <xdr:row>2</xdr:row>
      <xdr:rowOff>14620</xdr:rowOff>
    </xdr:to>
    <xdr:pic>
      <xdr:nvPicPr>
        <xdr:cNvPr id="17" name="Grafik 16" descr="http://europa.eu/abc/symbols/emblem/images/europ_flag/jaune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0"/>
          <a:ext cx="1142999" cy="77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771525</xdr:colOff>
          <xdr:row>39</xdr:row>
          <xdr:rowOff>0</xdr:rowOff>
        </xdr:from>
        <xdr:to>
          <xdr:col>10</xdr:col>
          <xdr:colOff>1133475</xdr:colOff>
          <xdr:row>40</xdr:row>
          <xdr:rowOff>171450</xdr:rowOff>
        </xdr:to>
        <xdr:sp macro="" textlink="">
          <xdr:nvSpPr>
            <xdr:cNvPr id="19469" name="Button 13" hidden="1">
              <a:extLst>
                <a:ext uri="{63B3BB69-23CF-44E3-9099-C40C66FF867C}">
                  <a14:compatExt spid="_x0000_s19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de-DE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39</xdr:row>
          <xdr:rowOff>0</xdr:rowOff>
        </xdr:from>
        <xdr:to>
          <xdr:col>10</xdr:col>
          <xdr:colOff>361950</xdr:colOff>
          <xdr:row>40</xdr:row>
          <xdr:rowOff>171450</xdr:rowOff>
        </xdr:to>
        <xdr:sp macro="" textlink="">
          <xdr:nvSpPr>
            <xdr:cNvPr id="19470" name="Button 14" hidden="1">
              <a:extLst>
                <a:ext uri="{63B3BB69-23CF-44E3-9099-C40C66FF867C}">
                  <a14:compatExt spid="_x0000_s19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de-DE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&lt;&lt;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409575</xdr:colOff>
          <xdr:row>39</xdr:row>
          <xdr:rowOff>0</xdr:rowOff>
        </xdr:from>
        <xdr:to>
          <xdr:col>7</xdr:col>
          <xdr:colOff>104775</xdr:colOff>
          <xdr:row>41</xdr:row>
          <xdr:rowOff>104775</xdr:rowOff>
        </xdr:to>
        <xdr:sp macro="" textlink="">
          <xdr:nvSpPr>
            <xdr:cNvPr id="19471" name="Button 15" hidden="1">
              <a:extLst>
                <a:ext uri="{63B3BB69-23CF-44E3-9099-C40C66FF867C}">
                  <a14:compatExt spid="_x0000_s19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0000" tIns="46800" rIns="90000" bIns="46800" anchor="ctr" upright="1"/>
            <a:lstStyle/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Pie diagram per energy carrier</a:t>
              </a:r>
            </a:p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Круговая диаграмма по типам энергоносителей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39</xdr:row>
          <xdr:rowOff>0</xdr:rowOff>
        </xdr:from>
        <xdr:to>
          <xdr:col>9</xdr:col>
          <xdr:colOff>1038225</xdr:colOff>
          <xdr:row>41</xdr:row>
          <xdr:rowOff>104775</xdr:rowOff>
        </xdr:to>
        <xdr:sp macro="" textlink="">
          <xdr:nvSpPr>
            <xdr:cNvPr id="19472" name="Button 16" hidden="1">
              <a:extLst>
                <a:ext uri="{63B3BB69-23CF-44E3-9099-C40C66FF867C}">
                  <a14:compatExt spid="_x0000_s19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0000" tIns="46800" rIns="90000" bIns="46800" anchor="ctr" upright="1"/>
            <a:lstStyle/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Pie diagramm per sector</a:t>
              </a:r>
            </a:p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Круговая диаграмма по секторам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28575</xdr:colOff>
      <xdr:row>2</xdr:row>
      <xdr:rowOff>371475</xdr:rowOff>
    </xdr:to>
    <xdr:pic>
      <xdr:nvPicPr>
        <xdr:cNvPr id="2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28682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13</xdr:col>
      <xdr:colOff>28575</xdr:colOff>
      <xdr:row>2</xdr:row>
      <xdr:rowOff>371475</xdr:rowOff>
    </xdr:to>
    <xdr:pic>
      <xdr:nvPicPr>
        <xdr:cNvPr id="3" name="Imag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28682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13</xdr:col>
      <xdr:colOff>28575</xdr:colOff>
      <xdr:row>2</xdr:row>
      <xdr:rowOff>371475</xdr:rowOff>
    </xdr:to>
    <xdr:pic>
      <xdr:nvPicPr>
        <xdr:cNvPr id="4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28682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13</xdr:col>
      <xdr:colOff>28575</xdr:colOff>
      <xdr:row>3</xdr:row>
      <xdr:rowOff>0</xdr:rowOff>
    </xdr:to>
    <xdr:pic>
      <xdr:nvPicPr>
        <xdr:cNvPr id="5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28682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1511300</xdr:colOff>
      <xdr:row>2</xdr:row>
      <xdr:rowOff>114299</xdr:rowOff>
    </xdr:to>
    <xdr:grpSp>
      <xdr:nvGrpSpPr>
        <xdr:cNvPr id="19" name="Gruppieren 18"/>
        <xdr:cNvGrpSpPr/>
      </xdr:nvGrpSpPr>
      <xdr:grpSpPr>
        <a:xfrm>
          <a:off x="0" y="0"/>
          <a:ext cx="1511300" cy="876299"/>
          <a:chOff x="0" y="0"/>
          <a:chExt cx="1762858" cy="1093177"/>
        </a:xfrm>
      </xdr:grpSpPr>
      <xdr:grpSp>
        <xdr:nvGrpSpPr>
          <xdr:cNvPr id="20" name="Groupe 13"/>
          <xdr:cNvGrpSpPr>
            <a:grpSpLocks/>
          </xdr:cNvGrpSpPr>
        </xdr:nvGrpSpPr>
        <xdr:grpSpPr bwMode="auto">
          <a:xfrm>
            <a:off x="0" y="0"/>
            <a:ext cx="1762858" cy="1093177"/>
            <a:chOff x="0" y="0"/>
            <a:chExt cx="1844675" cy="1320800"/>
          </a:xfrm>
        </xdr:grpSpPr>
        <xdr:grpSp>
          <xdr:nvGrpSpPr>
            <xdr:cNvPr id="22" name="Groupe 10"/>
            <xdr:cNvGrpSpPr>
              <a:grpSpLocks/>
            </xdr:cNvGrpSpPr>
          </xdr:nvGrpSpPr>
          <xdr:grpSpPr bwMode="auto">
            <a:xfrm>
              <a:off x="0" y="0"/>
              <a:ext cx="1844675" cy="1320800"/>
              <a:chOff x="0" y="0"/>
              <a:chExt cx="2244725" cy="1549400"/>
            </a:xfrm>
          </xdr:grpSpPr>
          <xdr:sp macro="" textlink="">
            <xdr:nvSpPr>
              <xdr:cNvPr id="24" name="AutoShape 12"/>
              <xdr:cNvSpPr>
                <a:spLocks noChangeArrowheads="1"/>
              </xdr:cNvSpPr>
            </xdr:nvSpPr>
            <xdr:spPr bwMode="auto">
              <a:xfrm>
                <a:off x="0" y="0"/>
                <a:ext cx="2244725" cy="1549400"/>
              </a:xfrm>
              <a:prstGeom prst="roundRect">
                <a:avLst>
                  <a:gd name="adj" fmla="val 16667"/>
                </a:avLst>
              </a:prstGeom>
              <a:solidFill>
                <a:srgbClr val="FF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5" name="Rectangle 6"/>
              <xdr:cNvSpPr/>
            </xdr:nvSpPr>
            <xdr:spPr>
              <a:xfrm>
                <a:off x="1868582" y="0"/>
                <a:ext cx="376143" cy="380554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de-DE"/>
              </a:p>
            </xdr:txBody>
          </xdr:sp>
        </xdr:grpSp>
        <xdr:sp macro="" textlink="">
          <xdr:nvSpPr>
            <xdr:cNvPr id="23" name="Rectangle 12"/>
            <xdr:cNvSpPr>
              <a:spLocks noChangeArrowheads="1"/>
            </xdr:cNvSpPr>
          </xdr:nvSpPr>
          <xdr:spPr bwMode="auto">
            <a:xfrm>
              <a:off x="0" y="0"/>
              <a:ext cx="1600200" cy="132080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21" name="Picture 1" descr="com (2)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300" y="0"/>
            <a:ext cx="1496158" cy="10265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2336800</xdr:colOff>
      <xdr:row>0</xdr:row>
      <xdr:rowOff>0</xdr:rowOff>
    </xdr:from>
    <xdr:to>
      <xdr:col>0</xdr:col>
      <xdr:colOff>3479799</xdr:colOff>
      <xdr:row>2</xdr:row>
      <xdr:rowOff>14620</xdr:rowOff>
    </xdr:to>
    <xdr:pic>
      <xdr:nvPicPr>
        <xdr:cNvPr id="18" name="Grafik 17" descr="http://europa.eu/abc/symbols/emblem/images/europ_flag/jaune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0"/>
          <a:ext cx="1142999" cy="77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676275</xdr:colOff>
          <xdr:row>39</xdr:row>
          <xdr:rowOff>0</xdr:rowOff>
        </xdr:from>
        <xdr:to>
          <xdr:col>9</xdr:col>
          <xdr:colOff>1038225</xdr:colOff>
          <xdr:row>40</xdr:row>
          <xdr:rowOff>171450</xdr:rowOff>
        </xdr:to>
        <xdr:sp macro="" textlink="">
          <xdr:nvSpPr>
            <xdr:cNvPr id="20484" name="Button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de-DE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&lt;&lt;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295275</xdr:colOff>
          <xdr:row>39</xdr:row>
          <xdr:rowOff>0</xdr:rowOff>
        </xdr:from>
        <xdr:to>
          <xdr:col>10</xdr:col>
          <xdr:colOff>657225</xdr:colOff>
          <xdr:row>40</xdr:row>
          <xdr:rowOff>171450</xdr:rowOff>
        </xdr:to>
        <xdr:sp macro="" textlink="">
          <xdr:nvSpPr>
            <xdr:cNvPr id="20485" name="Button 5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de-DE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&gt;&gt;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13875</xdr:colOff>
      <xdr:row>2</xdr:row>
      <xdr:rowOff>171295</xdr:rowOff>
    </xdr:to>
    <xdr:pic>
      <xdr:nvPicPr>
        <xdr:cNvPr id="19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62000"/>
          <a:ext cx="16254000" cy="171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1511300</xdr:colOff>
      <xdr:row>2</xdr:row>
      <xdr:rowOff>114299</xdr:rowOff>
    </xdr:to>
    <xdr:grpSp>
      <xdr:nvGrpSpPr>
        <xdr:cNvPr id="20" name="Gruppieren 19"/>
        <xdr:cNvGrpSpPr/>
      </xdr:nvGrpSpPr>
      <xdr:grpSpPr>
        <a:xfrm>
          <a:off x="0" y="0"/>
          <a:ext cx="1511300" cy="876299"/>
          <a:chOff x="0" y="0"/>
          <a:chExt cx="1762858" cy="1093177"/>
        </a:xfrm>
      </xdr:grpSpPr>
      <xdr:grpSp>
        <xdr:nvGrpSpPr>
          <xdr:cNvPr id="21" name="Groupe 13"/>
          <xdr:cNvGrpSpPr>
            <a:grpSpLocks/>
          </xdr:cNvGrpSpPr>
        </xdr:nvGrpSpPr>
        <xdr:grpSpPr bwMode="auto">
          <a:xfrm>
            <a:off x="0" y="0"/>
            <a:ext cx="1762858" cy="1093177"/>
            <a:chOff x="0" y="0"/>
            <a:chExt cx="1844675" cy="1320800"/>
          </a:xfrm>
        </xdr:grpSpPr>
        <xdr:grpSp>
          <xdr:nvGrpSpPr>
            <xdr:cNvPr id="23" name="Groupe 10"/>
            <xdr:cNvGrpSpPr>
              <a:grpSpLocks/>
            </xdr:cNvGrpSpPr>
          </xdr:nvGrpSpPr>
          <xdr:grpSpPr bwMode="auto">
            <a:xfrm>
              <a:off x="0" y="0"/>
              <a:ext cx="1844675" cy="1320800"/>
              <a:chOff x="0" y="0"/>
              <a:chExt cx="2244725" cy="1549400"/>
            </a:xfrm>
          </xdr:grpSpPr>
          <xdr:sp macro="" textlink="">
            <xdr:nvSpPr>
              <xdr:cNvPr id="25" name="AutoShape 12"/>
              <xdr:cNvSpPr>
                <a:spLocks noChangeArrowheads="1"/>
              </xdr:cNvSpPr>
            </xdr:nvSpPr>
            <xdr:spPr bwMode="auto">
              <a:xfrm>
                <a:off x="0" y="0"/>
                <a:ext cx="2244725" cy="1549400"/>
              </a:xfrm>
              <a:prstGeom prst="roundRect">
                <a:avLst>
                  <a:gd name="adj" fmla="val 16667"/>
                </a:avLst>
              </a:prstGeom>
              <a:solidFill>
                <a:srgbClr val="FF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" name="Rectangle 6"/>
              <xdr:cNvSpPr/>
            </xdr:nvSpPr>
            <xdr:spPr>
              <a:xfrm>
                <a:off x="1868582" y="0"/>
                <a:ext cx="376143" cy="380554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de-DE"/>
              </a:p>
            </xdr:txBody>
          </xdr:sp>
        </xdr:grpSp>
        <xdr:sp macro="" textlink="">
          <xdr:nvSpPr>
            <xdr:cNvPr id="24" name="Rectangle 12"/>
            <xdr:cNvSpPr>
              <a:spLocks noChangeArrowheads="1"/>
            </xdr:cNvSpPr>
          </xdr:nvSpPr>
          <xdr:spPr bwMode="auto">
            <a:xfrm>
              <a:off x="0" y="0"/>
              <a:ext cx="1600200" cy="132080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22" name="Picture 1" descr="com (2)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300" y="0"/>
            <a:ext cx="1496158" cy="10265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2336800</xdr:colOff>
      <xdr:row>0</xdr:row>
      <xdr:rowOff>0</xdr:rowOff>
    </xdr:from>
    <xdr:to>
      <xdr:col>0</xdr:col>
      <xdr:colOff>3479799</xdr:colOff>
      <xdr:row>2</xdr:row>
      <xdr:rowOff>14620</xdr:rowOff>
    </xdr:to>
    <xdr:pic>
      <xdr:nvPicPr>
        <xdr:cNvPr id="17" name="Grafik 16" descr="http://europa.eu/abc/symbols/emblem/images/europ_flag/jaune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0"/>
          <a:ext cx="1142999" cy="77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409575</xdr:colOff>
          <xdr:row>39</xdr:row>
          <xdr:rowOff>0</xdr:rowOff>
        </xdr:from>
        <xdr:to>
          <xdr:col>7</xdr:col>
          <xdr:colOff>104775</xdr:colOff>
          <xdr:row>41</xdr:row>
          <xdr:rowOff>104775</xdr:rowOff>
        </xdr:to>
        <xdr:sp macro="" textlink="">
          <xdr:nvSpPr>
            <xdr:cNvPr id="16401" name="Button 17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0000" tIns="46800" rIns="90000" bIns="46800" anchor="ctr" upright="1"/>
            <a:lstStyle/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Pie diagram per energy carrier</a:t>
              </a:r>
            </a:p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Круговая диаграмма по типам энергоносителей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39</xdr:row>
          <xdr:rowOff>0</xdr:rowOff>
        </xdr:from>
        <xdr:to>
          <xdr:col>9</xdr:col>
          <xdr:colOff>1038225</xdr:colOff>
          <xdr:row>41</xdr:row>
          <xdr:rowOff>104775</xdr:rowOff>
        </xdr:to>
        <xdr:sp macro="" textlink="">
          <xdr:nvSpPr>
            <xdr:cNvPr id="16402" name="Button 18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0000" tIns="46800" rIns="90000" bIns="46800" anchor="ctr" upright="1"/>
            <a:lstStyle/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Pie diagramm per sector</a:t>
              </a:r>
            </a:p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Круговая диаграмма по секторам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771525</xdr:colOff>
          <xdr:row>39</xdr:row>
          <xdr:rowOff>0</xdr:rowOff>
        </xdr:from>
        <xdr:to>
          <xdr:col>10</xdr:col>
          <xdr:colOff>1133475</xdr:colOff>
          <xdr:row>40</xdr:row>
          <xdr:rowOff>171450</xdr:rowOff>
        </xdr:to>
        <xdr:sp macro="" textlink="">
          <xdr:nvSpPr>
            <xdr:cNvPr id="16403" name="Button 19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de-DE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39</xdr:row>
          <xdr:rowOff>0</xdr:rowOff>
        </xdr:from>
        <xdr:to>
          <xdr:col>10</xdr:col>
          <xdr:colOff>361950</xdr:colOff>
          <xdr:row>40</xdr:row>
          <xdr:rowOff>171450</xdr:rowOff>
        </xdr:to>
        <xdr:sp macro="" textlink="">
          <xdr:nvSpPr>
            <xdr:cNvPr id="16405" name="Button 21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de-DE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&lt;&lt;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13</xdr:col>
      <xdr:colOff>28575</xdr:colOff>
      <xdr:row>2</xdr:row>
      <xdr:rowOff>371475</xdr:rowOff>
    </xdr:to>
    <xdr:pic>
      <xdr:nvPicPr>
        <xdr:cNvPr id="3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47447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13</xdr:col>
      <xdr:colOff>28575</xdr:colOff>
      <xdr:row>2</xdr:row>
      <xdr:rowOff>371475</xdr:rowOff>
    </xdr:to>
    <xdr:pic>
      <xdr:nvPicPr>
        <xdr:cNvPr id="4" name="Imag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47447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13</xdr:col>
      <xdr:colOff>28575</xdr:colOff>
      <xdr:row>2</xdr:row>
      <xdr:rowOff>371475</xdr:rowOff>
    </xdr:to>
    <xdr:pic>
      <xdr:nvPicPr>
        <xdr:cNvPr id="5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47447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13</xdr:col>
      <xdr:colOff>28575</xdr:colOff>
      <xdr:row>3</xdr:row>
      <xdr:rowOff>0</xdr:rowOff>
    </xdr:to>
    <xdr:pic>
      <xdr:nvPicPr>
        <xdr:cNvPr id="6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3" t="25436" b="17824"/>
        <a:stretch>
          <a:fillRect/>
        </a:stretch>
      </xdr:blipFill>
      <xdr:spPr bwMode="auto">
        <a:xfrm>
          <a:off x="0" y="742950"/>
          <a:ext cx="147447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1511300</xdr:colOff>
      <xdr:row>2</xdr:row>
      <xdr:rowOff>114299</xdr:rowOff>
    </xdr:to>
    <xdr:grpSp>
      <xdr:nvGrpSpPr>
        <xdr:cNvPr id="20" name="Gruppieren 19"/>
        <xdr:cNvGrpSpPr/>
      </xdr:nvGrpSpPr>
      <xdr:grpSpPr>
        <a:xfrm>
          <a:off x="0" y="0"/>
          <a:ext cx="1511300" cy="876299"/>
          <a:chOff x="0" y="0"/>
          <a:chExt cx="1762858" cy="1093177"/>
        </a:xfrm>
      </xdr:grpSpPr>
      <xdr:grpSp>
        <xdr:nvGrpSpPr>
          <xdr:cNvPr id="21" name="Groupe 13"/>
          <xdr:cNvGrpSpPr>
            <a:grpSpLocks/>
          </xdr:cNvGrpSpPr>
        </xdr:nvGrpSpPr>
        <xdr:grpSpPr bwMode="auto">
          <a:xfrm>
            <a:off x="0" y="0"/>
            <a:ext cx="1762858" cy="1093177"/>
            <a:chOff x="0" y="0"/>
            <a:chExt cx="1844675" cy="1320800"/>
          </a:xfrm>
        </xdr:grpSpPr>
        <xdr:grpSp>
          <xdr:nvGrpSpPr>
            <xdr:cNvPr id="23" name="Groupe 10"/>
            <xdr:cNvGrpSpPr>
              <a:grpSpLocks/>
            </xdr:cNvGrpSpPr>
          </xdr:nvGrpSpPr>
          <xdr:grpSpPr bwMode="auto">
            <a:xfrm>
              <a:off x="0" y="0"/>
              <a:ext cx="1844675" cy="1320800"/>
              <a:chOff x="0" y="0"/>
              <a:chExt cx="2244725" cy="1549400"/>
            </a:xfrm>
          </xdr:grpSpPr>
          <xdr:sp macro="" textlink="">
            <xdr:nvSpPr>
              <xdr:cNvPr id="25" name="AutoShape 12"/>
              <xdr:cNvSpPr>
                <a:spLocks noChangeArrowheads="1"/>
              </xdr:cNvSpPr>
            </xdr:nvSpPr>
            <xdr:spPr bwMode="auto">
              <a:xfrm>
                <a:off x="0" y="0"/>
                <a:ext cx="2244725" cy="1549400"/>
              </a:xfrm>
              <a:prstGeom prst="roundRect">
                <a:avLst>
                  <a:gd name="adj" fmla="val 16667"/>
                </a:avLst>
              </a:prstGeom>
              <a:solidFill>
                <a:srgbClr val="FF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6" name="Rectangle 6"/>
              <xdr:cNvSpPr/>
            </xdr:nvSpPr>
            <xdr:spPr>
              <a:xfrm>
                <a:off x="1868582" y="0"/>
                <a:ext cx="376143" cy="380554"/>
              </a:xfrm>
              <a:prstGeom prst="rect">
                <a:avLst/>
              </a:prstGeom>
              <a:solidFill>
                <a:schemeClr val="bg1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rtlCol="0" anchor="ctr"/>
              <a:lstStyle/>
              <a:p>
                <a:endParaRPr lang="de-DE"/>
              </a:p>
            </xdr:txBody>
          </xdr:sp>
        </xdr:grpSp>
        <xdr:sp macro="" textlink="">
          <xdr:nvSpPr>
            <xdr:cNvPr id="24" name="Rectangle 12"/>
            <xdr:cNvSpPr>
              <a:spLocks noChangeArrowheads="1"/>
            </xdr:cNvSpPr>
          </xdr:nvSpPr>
          <xdr:spPr bwMode="auto">
            <a:xfrm>
              <a:off x="0" y="0"/>
              <a:ext cx="1600200" cy="132080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pic>
        <xdr:nvPicPr>
          <xdr:cNvPr id="22" name="Picture 1" descr="com (2)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4300" y="0"/>
            <a:ext cx="1496158" cy="10265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2336800</xdr:colOff>
      <xdr:row>0</xdr:row>
      <xdr:rowOff>0</xdr:rowOff>
    </xdr:from>
    <xdr:to>
      <xdr:col>0</xdr:col>
      <xdr:colOff>3479799</xdr:colOff>
      <xdr:row>2</xdr:row>
      <xdr:rowOff>14620</xdr:rowOff>
    </xdr:to>
    <xdr:pic>
      <xdr:nvPicPr>
        <xdr:cNvPr id="17" name="Grafik 16" descr="http://europa.eu/abc/symbols/emblem/images/europ_flag/jaune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0"/>
          <a:ext cx="1142999" cy="77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39</xdr:row>
          <xdr:rowOff>0</xdr:rowOff>
        </xdr:from>
        <xdr:to>
          <xdr:col>10</xdr:col>
          <xdr:colOff>361950</xdr:colOff>
          <xdr:row>40</xdr:row>
          <xdr:rowOff>171450</xdr:rowOff>
        </xdr:to>
        <xdr:sp macro="" textlink="">
          <xdr:nvSpPr>
            <xdr:cNvPr id="13333" name="Button 21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de-DE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&lt;&lt;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771525</xdr:colOff>
          <xdr:row>39</xdr:row>
          <xdr:rowOff>0</xdr:rowOff>
        </xdr:from>
        <xdr:to>
          <xdr:col>10</xdr:col>
          <xdr:colOff>1133475</xdr:colOff>
          <xdr:row>40</xdr:row>
          <xdr:rowOff>171450</xdr:rowOff>
        </xdr:to>
        <xdr:sp macro="" textlink="">
          <xdr:nvSpPr>
            <xdr:cNvPr id="13336" name="Button 24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de-DE" sz="11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&gt;&gt;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409575</xdr:colOff>
          <xdr:row>39</xdr:row>
          <xdr:rowOff>0</xdr:rowOff>
        </xdr:from>
        <xdr:to>
          <xdr:col>7</xdr:col>
          <xdr:colOff>104775</xdr:colOff>
          <xdr:row>41</xdr:row>
          <xdr:rowOff>104775</xdr:rowOff>
        </xdr:to>
        <xdr:sp macro="" textlink="">
          <xdr:nvSpPr>
            <xdr:cNvPr id="13337" name="Button 25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0000" tIns="46800" rIns="90000" bIns="46800" anchor="ctr" upright="1"/>
            <a:lstStyle/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Pie diagram per energy carrier</a:t>
              </a:r>
            </a:p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Круговая диаграмма по типам энергоносителей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39</xdr:row>
          <xdr:rowOff>0</xdr:rowOff>
        </xdr:from>
        <xdr:to>
          <xdr:col>9</xdr:col>
          <xdr:colOff>1038225</xdr:colOff>
          <xdr:row>41</xdr:row>
          <xdr:rowOff>104775</xdr:rowOff>
        </xdr:to>
        <xdr:sp macro="" textlink="">
          <xdr:nvSpPr>
            <xdr:cNvPr id="13338" name="Button 26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0000" tIns="46800" rIns="90000" bIns="46800" anchor="ctr" upright="1"/>
            <a:lstStyle/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Pie diagramm per sector</a:t>
              </a:r>
            </a:p>
            <a:p>
              <a:pPr algn="ctr" rtl="0">
                <a:defRPr sz="1000"/>
              </a:pPr>
              <a:r>
                <a:rPr lang="de-DE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Круговая диаграмма по секторам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2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image" Target="../media/image5.emf"/><Relationship Id="rId4" Type="http://schemas.openxmlformats.org/officeDocument/2006/relationships/control" Target="../activeX/activeX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4.xml"/><Relationship Id="rId5" Type="http://schemas.openxmlformats.org/officeDocument/2006/relationships/image" Target="../media/image6.emf"/><Relationship Id="rId10" Type="http://schemas.openxmlformats.org/officeDocument/2006/relationships/ctrlProp" Target="../ctrlProps/ctrlProp8.xml"/><Relationship Id="rId4" Type="http://schemas.openxmlformats.org/officeDocument/2006/relationships/control" Target="../activeX/activeX2.xml"/><Relationship Id="rId9" Type="http://schemas.openxmlformats.org/officeDocument/2006/relationships/ctrlProp" Target="../ctrlProps/ctrlProp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2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1.xml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1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1.xml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FFD500"/>
  </sheetPr>
  <dimension ref="A1:O57"/>
  <sheetViews>
    <sheetView tabSelected="1" zoomScale="75" zoomScaleNormal="75" workbookViewId="0">
      <selection activeCell="A51" sqref="A51"/>
    </sheetView>
  </sheetViews>
  <sheetFormatPr baseColWidth="10" defaultRowHeight="15" x14ac:dyDescent="0.25"/>
  <cols>
    <col min="1" max="1" width="52.140625" style="160" customWidth="1"/>
    <col min="2" max="11" width="17.140625" style="160" customWidth="1"/>
    <col min="12" max="13" width="10" style="160" customWidth="1"/>
    <col min="14" max="16384" width="11.42578125" style="160"/>
  </cols>
  <sheetData>
    <row r="1" spans="1:15" ht="30" customHeight="1" x14ac:dyDescent="0.25">
      <c r="A1" s="250" t="s">
        <v>61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163"/>
      <c r="O1" s="163"/>
    </row>
    <row r="2" spans="1:15" ht="30" customHeight="1" x14ac:dyDescent="0.25">
      <c r="A2" s="250" t="s">
        <v>62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163"/>
      <c r="O2" s="163"/>
    </row>
    <row r="3" spans="1:15" ht="13.5" customHeight="1" x14ac:dyDescent="0.25">
      <c r="A3" s="249"/>
      <c r="B3" s="249"/>
      <c r="C3" s="249"/>
      <c r="D3" s="249"/>
      <c r="E3" s="249"/>
      <c r="F3" s="249"/>
      <c r="G3" s="249"/>
      <c r="H3" s="249"/>
      <c r="I3" s="249"/>
      <c r="J3" s="179"/>
      <c r="K3" s="179"/>
      <c r="L3" s="180"/>
      <c r="M3" s="180"/>
      <c r="N3" s="163"/>
      <c r="O3" s="163"/>
    </row>
    <row r="4" spans="1:15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</row>
    <row r="5" spans="1:15" ht="15" customHeight="1" x14ac:dyDescent="0.25">
      <c r="A5" s="248" t="s">
        <v>18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163"/>
      <c r="O5" s="163"/>
    </row>
    <row r="6" spans="1:15" ht="15" customHeight="1" x14ac:dyDescent="0.2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163"/>
      <c r="O6" s="163"/>
    </row>
    <row r="7" spans="1:15" s="191" customFormat="1" ht="15" customHeight="1" x14ac:dyDescent="0.25">
      <c r="A7" s="247" t="s">
        <v>105</v>
      </c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187"/>
      <c r="M7" s="187"/>
      <c r="N7" s="187"/>
      <c r="O7" s="186"/>
    </row>
    <row r="8" spans="1:15" s="191" customFormat="1" ht="15" customHeight="1" x14ac:dyDescent="0.25">
      <c r="A8" s="247" t="s">
        <v>106</v>
      </c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187"/>
      <c r="M8" s="187"/>
      <c r="N8" s="187"/>
      <c r="O8" s="186"/>
    </row>
    <row r="9" spans="1:15" s="191" customFormat="1" ht="15" customHeight="1" x14ac:dyDescent="0.25">
      <c r="A9" s="247" t="s">
        <v>107</v>
      </c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187"/>
      <c r="M9" s="187"/>
      <c r="N9" s="187"/>
      <c r="O9" s="186"/>
    </row>
    <row r="10" spans="1:15" s="191" customFormat="1" ht="15" customHeight="1" x14ac:dyDescent="0.25">
      <c r="A10" s="247" t="s">
        <v>110</v>
      </c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187"/>
      <c r="M10" s="187"/>
      <c r="N10" s="187"/>
      <c r="O10" s="186"/>
    </row>
    <row r="11" spans="1:15" ht="15" customHeight="1" x14ac:dyDescent="0.25">
      <c r="A11" s="188"/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63"/>
    </row>
    <row r="12" spans="1:15" ht="15" customHeight="1" x14ac:dyDescent="0.25">
      <c r="A12" s="248" t="s">
        <v>19</v>
      </c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188"/>
      <c r="O12" s="163"/>
    </row>
    <row r="13" spans="1:15" ht="1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163"/>
      <c r="O13" s="163"/>
    </row>
    <row r="14" spans="1:15" ht="15" customHeight="1" x14ac:dyDescent="0.25">
      <c r="A14" s="247" t="s">
        <v>114</v>
      </c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189"/>
      <c r="M14" s="189"/>
      <c r="N14" s="189"/>
      <c r="O14" s="163"/>
    </row>
    <row r="15" spans="1:15" ht="15" customHeight="1" x14ac:dyDescent="0.25">
      <c r="A15" s="247" t="s">
        <v>115</v>
      </c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189"/>
      <c r="M15" s="189"/>
      <c r="N15" s="189"/>
      <c r="O15" s="163"/>
    </row>
    <row r="16" spans="1:15" ht="15" customHeight="1" x14ac:dyDescent="0.25">
      <c r="A16" s="163"/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63"/>
      <c r="N16" s="163"/>
      <c r="O16" s="163"/>
    </row>
    <row r="17" spans="1:15" ht="15" customHeight="1" x14ac:dyDescent="0.25">
      <c r="A17" s="248" t="s">
        <v>20</v>
      </c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163"/>
      <c r="O17" s="163"/>
    </row>
    <row r="18" spans="1:15" ht="15" customHeight="1" x14ac:dyDescent="0.25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163"/>
      <c r="O18" s="163"/>
    </row>
    <row r="19" spans="1:15" ht="15" customHeight="1" x14ac:dyDescent="0.25">
      <c r="A19" s="247" t="s">
        <v>268</v>
      </c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163"/>
      <c r="M19" s="163"/>
      <c r="N19" s="163"/>
      <c r="O19" s="163"/>
    </row>
    <row r="20" spans="1:15" ht="15" customHeight="1" x14ac:dyDescent="0.25"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</row>
    <row r="21" spans="1:15" s="170" customFormat="1" ht="15" customHeight="1" x14ac:dyDescent="0.25">
      <c r="A21" s="248" t="s">
        <v>22</v>
      </c>
      <c r="B21" s="248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163"/>
      <c r="O21" s="163"/>
    </row>
    <row r="22" spans="1:15" s="170" customFormat="1" ht="15" customHeight="1" x14ac:dyDescent="0.25">
      <c r="A22" s="248"/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163"/>
      <c r="O22" s="163"/>
    </row>
    <row r="23" spans="1:15" s="170" customFormat="1" ht="15" customHeight="1" x14ac:dyDescent="0.25">
      <c r="A23" s="247" t="s">
        <v>119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163"/>
      <c r="M23" s="163"/>
      <c r="N23" s="163"/>
      <c r="O23" s="163"/>
    </row>
    <row r="24" spans="1:15" s="170" customFormat="1" ht="15" customHeight="1" x14ac:dyDescent="0.25">
      <c r="A24" s="247" t="s">
        <v>21</v>
      </c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L24" s="163"/>
      <c r="M24" s="163"/>
      <c r="N24" s="163"/>
      <c r="O24" s="163"/>
    </row>
    <row r="25" spans="1:15" s="170" customFormat="1" ht="15" customHeight="1" x14ac:dyDescent="0.25">
      <c r="A25" s="163"/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</row>
    <row r="26" spans="1:15" s="170" customFormat="1" x14ac:dyDescent="0.25">
      <c r="A26" s="153" t="s">
        <v>203</v>
      </c>
      <c r="B26" s="163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</row>
    <row r="27" spans="1:15" s="170" customFormat="1" x14ac:dyDescent="0.25">
      <c r="A27" s="153" t="s">
        <v>204</v>
      </c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</row>
    <row r="28" spans="1:15" ht="15" customHeight="1" x14ac:dyDescent="0.25">
      <c r="A28" s="153" t="s">
        <v>205</v>
      </c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190"/>
      <c r="M28" s="190"/>
      <c r="N28" s="190"/>
      <c r="O28" s="163"/>
    </row>
    <row r="29" spans="1:15" ht="15" customHeight="1" x14ac:dyDescent="0.25">
      <c r="A29" s="153" t="s">
        <v>206</v>
      </c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90"/>
      <c r="M29" s="190"/>
      <c r="N29" s="190"/>
      <c r="O29" s="163"/>
    </row>
    <row r="30" spans="1:15" x14ac:dyDescent="0.25">
      <c r="A30" s="153" t="s">
        <v>207</v>
      </c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</row>
    <row r="31" spans="1:15" x14ac:dyDescent="0.25">
      <c r="A31" s="153" t="s">
        <v>208</v>
      </c>
      <c r="B31" s="163"/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</row>
    <row r="32" spans="1:15" x14ac:dyDescent="0.25">
      <c r="A32" s="153" t="s">
        <v>209</v>
      </c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</row>
    <row r="33" spans="1:15" x14ac:dyDescent="0.25">
      <c r="A33" s="153" t="s">
        <v>210</v>
      </c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</row>
    <row r="34" spans="1:15" x14ac:dyDescent="0.25">
      <c r="A34" s="153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</row>
    <row r="35" spans="1:15" x14ac:dyDescent="0.25">
      <c r="A35" s="153"/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</row>
    <row r="36" spans="1:15" x14ac:dyDescent="0.25">
      <c r="A36" s="153"/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</row>
    <row r="37" spans="1:15" x14ac:dyDescent="0.25">
      <c r="A37" s="153" t="s">
        <v>202</v>
      </c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</row>
    <row r="38" spans="1:15" x14ac:dyDescent="0.25"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1:15" x14ac:dyDescent="0.25">
      <c r="A39" s="153"/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5" x14ac:dyDescent="0.25">
      <c r="A40" s="153"/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</row>
    <row r="41" spans="1:15" x14ac:dyDescent="0.25">
      <c r="A41" s="163"/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5" x14ac:dyDescent="0.25">
      <c r="A42" s="247" t="s">
        <v>151</v>
      </c>
      <c r="B42" s="247"/>
      <c r="C42" s="247"/>
      <c r="D42" s="247"/>
      <c r="E42" s="247"/>
      <c r="F42" s="247"/>
      <c r="G42" s="247"/>
      <c r="H42" s="247"/>
      <c r="I42" s="247"/>
      <c r="J42" s="247"/>
      <c r="K42" s="247"/>
      <c r="L42" s="163"/>
      <c r="M42" s="163"/>
      <c r="N42" s="163"/>
      <c r="O42" s="163"/>
    </row>
    <row r="43" spans="1:15" x14ac:dyDescent="0.25">
      <c r="A43" s="247" t="s">
        <v>154</v>
      </c>
      <c r="B43" s="247"/>
      <c r="C43" s="247"/>
      <c r="D43" s="247"/>
      <c r="E43" s="247"/>
      <c r="F43" s="247"/>
      <c r="G43" s="247"/>
      <c r="H43" s="247"/>
      <c r="I43" s="247"/>
      <c r="J43" s="247"/>
      <c r="K43" s="247"/>
      <c r="L43" s="163"/>
      <c r="M43" s="163"/>
      <c r="N43" s="163"/>
      <c r="O43" s="163"/>
    </row>
    <row r="44" spans="1:15" ht="30" x14ac:dyDescent="0.25">
      <c r="A44" s="192" t="s">
        <v>122</v>
      </c>
      <c r="B44" s="192"/>
      <c r="C44" s="192"/>
      <c r="D44" s="192"/>
      <c r="E44" s="192"/>
      <c r="F44" s="192"/>
      <c r="G44" s="192"/>
      <c r="H44" s="192"/>
      <c r="I44" s="192"/>
      <c r="J44" s="192"/>
      <c r="K44" s="192"/>
      <c r="L44" s="163"/>
      <c r="M44" s="163"/>
      <c r="N44" s="163"/>
      <c r="O44" s="163"/>
    </row>
    <row r="45" spans="1:15" x14ac:dyDescent="0.25">
      <c r="A45" s="163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</row>
    <row r="46" spans="1:15" x14ac:dyDescent="0.25">
      <c r="A46" s="163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</row>
    <row r="47" spans="1:15" x14ac:dyDescent="0.25">
      <c r="A47" s="163"/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</row>
    <row r="48" spans="1:15" x14ac:dyDescent="0.25">
      <c r="A48" s="163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</row>
    <row r="49" spans="1:15" x14ac:dyDescent="0.25">
      <c r="A49" s="163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</row>
    <row r="50" spans="1:15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</row>
    <row r="51" spans="1:15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</row>
    <row r="52" spans="1:15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</row>
    <row r="53" spans="1:15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</row>
    <row r="54" spans="1:15" x14ac:dyDescent="0.25">
      <c r="A54" s="163"/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</row>
    <row r="55" spans="1:15" x14ac:dyDescent="0.25">
      <c r="A55" s="163"/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</row>
    <row r="56" spans="1:15" x14ac:dyDescent="0.25">
      <c r="A56" s="163"/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</row>
    <row r="57" spans="1:15" x14ac:dyDescent="0.25">
      <c r="A57" s="163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</row>
  </sheetData>
  <sheetProtection password="DB6C" sheet="1" objects="1" scenarios="1" selectLockedCells="1"/>
  <mergeCells count="18">
    <mergeCell ref="A9:K9"/>
    <mergeCell ref="A10:K10"/>
    <mergeCell ref="A3:I3"/>
    <mergeCell ref="A1:M1"/>
    <mergeCell ref="A2:M2"/>
    <mergeCell ref="A7:K7"/>
    <mergeCell ref="A8:K8"/>
    <mergeCell ref="A5:M6"/>
    <mergeCell ref="A15:K15"/>
    <mergeCell ref="A19:K19"/>
    <mergeCell ref="A14:K14"/>
    <mergeCell ref="A12:M13"/>
    <mergeCell ref="A17:M18"/>
    <mergeCell ref="A42:K42"/>
    <mergeCell ref="A23:K23"/>
    <mergeCell ref="A24:K24"/>
    <mergeCell ref="A43:K43"/>
    <mergeCell ref="A21:M22"/>
  </mergeCells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013068"/>
  </sheetPr>
  <dimension ref="A1:O50"/>
  <sheetViews>
    <sheetView zoomScale="75" zoomScaleNormal="75" workbookViewId="0">
      <selection activeCell="B9" sqref="B9:B10"/>
    </sheetView>
  </sheetViews>
  <sheetFormatPr baseColWidth="10" defaultRowHeight="15" x14ac:dyDescent="0.25"/>
  <cols>
    <col min="1" max="1" width="70.7109375" style="160" customWidth="1"/>
    <col min="2" max="6" width="17.140625" style="160" customWidth="1"/>
    <col min="7" max="8" width="17.140625" style="170" customWidth="1"/>
    <col min="9" max="11" width="17.140625" style="160" customWidth="1"/>
    <col min="12" max="13" width="10" style="160" customWidth="1"/>
    <col min="14" max="16384" width="11.42578125" style="160"/>
  </cols>
  <sheetData>
    <row r="1" spans="1:15" ht="30" customHeight="1" x14ac:dyDescent="0.25">
      <c r="A1" s="250" t="s">
        <v>141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163"/>
      <c r="O1" s="163"/>
    </row>
    <row r="2" spans="1:15" ht="30" customHeight="1" x14ac:dyDescent="0.25">
      <c r="A2" s="250" t="s">
        <v>143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163"/>
      <c r="O2" s="163"/>
    </row>
    <row r="3" spans="1:15" ht="13.5" customHeight="1" x14ac:dyDescent="0.25">
      <c r="A3" s="249"/>
      <c r="B3" s="249"/>
      <c r="C3" s="249"/>
      <c r="D3" s="249"/>
      <c r="E3" s="249"/>
      <c r="F3" s="249"/>
      <c r="G3" s="249"/>
      <c r="H3" s="249"/>
      <c r="I3" s="249"/>
      <c r="J3" s="179"/>
      <c r="K3" s="179"/>
      <c r="L3" s="180"/>
      <c r="M3" s="180"/>
      <c r="N3" s="163"/>
      <c r="O3" s="163"/>
    </row>
    <row r="4" spans="1:15" s="161" customFormat="1" ht="15" customHeight="1" x14ac:dyDescent="0.35">
      <c r="B4" s="75"/>
      <c r="C4" s="75"/>
      <c r="D4" s="75"/>
      <c r="E4" s="75"/>
      <c r="F4" s="162"/>
      <c r="G4" s="162"/>
      <c r="H4" s="162"/>
      <c r="I4" s="162"/>
      <c r="J4" s="162"/>
      <c r="K4" s="162"/>
      <c r="L4" s="162"/>
      <c r="M4" s="162"/>
      <c r="N4" s="162"/>
      <c r="O4" s="162"/>
    </row>
    <row r="5" spans="1:15" ht="15" customHeight="1" x14ac:dyDescent="0.25">
      <c r="A5" s="273" t="s">
        <v>189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163"/>
      <c r="M5" s="163"/>
      <c r="N5" s="163"/>
      <c r="O5" s="163"/>
    </row>
    <row r="6" spans="1:15" ht="15" customHeight="1" x14ac:dyDescent="0.25">
      <c r="A6" s="273" t="s">
        <v>190</v>
      </c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163"/>
      <c r="M6" s="163"/>
      <c r="N6" s="163"/>
      <c r="O6" s="163"/>
    </row>
    <row r="7" spans="1:15" ht="15" customHeight="1" x14ac:dyDescent="0.3">
      <c r="A7" s="246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</row>
    <row r="8" spans="1:15" ht="15" customHeight="1" thickBot="1" x14ac:dyDescent="0.3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</row>
    <row r="9" spans="1:15" ht="15" customHeight="1" x14ac:dyDescent="0.25">
      <c r="A9" s="172" t="s">
        <v>23</v>
      </c>
      <c r="B9" s="287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</row>
    <row r="10" spans="1:15" ht="15" customHeight="1" x14ac:dyDescent="0.25">
      <c r="A10" s="171" t="s">
        <v>145</v>
      </c>
      <c r="B10" s="288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</row>
    <row r="11" spans="1:15" ht="15" customHeight="1" x14ac:dyDescent="0.25">
      <c r="A11" s="202" t="s">
        <v>149</v>
      </c>
      <c r="B11" s="285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</row>
    <row r="12" spans="1:15" ht="15" customHeight="1" thickBot="1" x14ac:dyDescent="0.3">
      <c r="A12" s="203" t="s">
        <v>148</v>
      </c>
      <c r="B12" s="286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</row>
    <row r="13" spans="1:15" ht="15" customHeight="1" x14ac:dyDescent="0.25">
      <c r="A13" s="196" t="s">
        <v>14</v>
      </c>
      <c r="B13" s="24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</row>
    <row r="14" spans="1:15" ht="15" customHeight="1" x14ac:dyDescent="0.25">
      <c r="A14" s="199" t="s">
        <v>146</v>
      </c>
      <c r="B14" s="244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</row>
    <row r="15" spans="1:15" ht="15" customHeight="1" x14ac:dyDescent="0.25">
      <c r="A15" s="202" t="s">
        <v>244</v>
      </c>
      <c r="B15" s="285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</row>
    <row r="16" spans="1:15" ht="15" customHeight="1" x14ac:dyDescent="0.25">
      <c r="A16" s="203" t="s">
        <v>245</v>
      </c>
      <c r="B16" s="286"/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63"/>
      <c r="N16" s="163"/>
      <c r="O16" s="163"/>
    </row>
    <row r="17" spans="1:15" ht="15" customHeight="1" x14ac:dyDescent="0.25">
      <c r="A17" s="202" t="s">
        <v>246</v>
      </c>
      <c r="B17" s="285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</row>
    <row r="18" spans="1:15" ht="15" customHeight="1" thickBot="1" x14ac:dyDescent="0.3">
      <c r="A18" s="203" t="s">
        <v>247</v>
      </c>
      <c r="B18" s="286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</row>
    <row r="19" spans="1:15" ht="15" customHeight="1" x14ac:dyDescent="0.25">
      <c r="A19" s="196" t="s">
        <v>15</v>
      </c>
      <c r="B19" s="24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</row>
    <row r="20" spans="1:15" ht="15" customHeight="1" x14ac:dyDescent="0.25">
      <c r="A20" s="199" t="s">
        <v>147</v>
      </c>
      <c r="B20" s="245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</row>
    <row r="21" spans="1:15" ht="15" customHeight="1" x14ac:dyDescent="0.25">
      <c r="A21" s="202" t="s">
        <v>248</v>
      </c>
      <c r="B21" s="285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</row>
    <row r="22" spans="1:15" ht="15" customHeight="1" x14ac:dyDescent="0.25">
      <c r="A22" s="203" t="s">
        <v>249</v>
      </c>
      <c r="B22" s="286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</row>
    <row r="23" spans="1:15" ht="15" customHeight="1" x14ac:dyDescent="0.25">
      <c r="A23" s="202" t="s">
        <v>246</v>
      </c>
      <c r="B23" s="285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</row>
    <row r="24" spans="1:15" ht="15" customHeight="1" x14ac:dyDescent="0.25">
      <c r="A24" s="203" t="s">
        <v>247</v>
      </c>
      <c r="B24" s="286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</row>
    <row r="25" spans="1:15" ht="15" customHeight="1" x14ac:dyDescent="0.25">
      <c r="A25" s="163"/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</row>
    <row r="26" spans="1:15" ht="15" customHeight="1" x14ac:dyDescent="0.25">
      <c r="A26" s="163"/>
      <c r="B26" s="163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</row>
    <row r="27" spans="1:15" ht="15" customHeight="1" x14ac:dyDescent="0.25">
      <c r="A27" s="163"/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</row>
    <row r="28" spans="1:15" ht="15" customHeight="1" x14ac:dyDescent="0.25">
      <c r="A28" s="163"/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163"/>
      <c r="M28" s="163"/>
      <c r="N28" s="163"/>
      <c r="O28" s="163"/>
    </row>
    <row r="29" spans="1:15" ht="15" customHeight="1" x14ac:dyDescent="0.25">
      <c r="A29" s="163"/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</row>
    <row r="30" spans="1:15" ht="15" customHeight="1" x14ac:dyDescent="0.25">
      <c r="A30" s="163"/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</row>
    <row r="31" spans="1:15" ht="15" customHeight="1" x14ac:dyDescent="0.25">
      <c r="A31" s="163"/>
      <c r="B31" s="163"/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</row>
    <row r="32" spans="1:15" ht="15" customHeight="1" x14ac:dyDescent="0.25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</row>
    <row r="33" spans="1:15" ht="15" customHeight="1" x14ac:dyDescent="0.25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</row>
    <row r="34" spans="1:15" ht="15" customHeight="1" x14ac:dyDescent="0.25">
      <c r="A34" s="163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</row>
    <row r="35" spans="1:15" ht="15" customHeight="1" x14ac:dyDescent="0.25">
      <c r="A35" s="163"/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</row>
    <row r="36" spans="1:15" ht="15" customHeight="1" x14ac:dyDescent="0.25">
      <c r="A36" s="163"/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</row>
    <row r="37" spans="1:15" ht="15" customHeight="1" x14ac:dyDescent="0.25">
      <c r="A37" s="163"/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</row>
    <row r="38" spans="1:15" ht="15" customHeight="1" x14ac:dyDescent="0.25">
      <c r="A38" s="163"/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1:15" ht="15" customHeight="1" x14ac:dyDescent="0.25">
      <c r="A39" s="163"/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5" ht="15" customHeight="1" x14ac:dyDescent="0.25">
      <c r="A40" s="163"/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</row>
    <row r="41" spans="1:15" ht="15" customHeight="1" x14ac:dyDescent="0.25">
      <c r="A41" s="163"/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5" ht="15" customHeight="1" x14ac:dyDescent="0.25">
      <c r="A42" s="163"/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5" ht="15" customHeight="1" x14ac:dyDescent="0.25">
      <c r="A43" s="163"/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</row>
    <row r="44" spans="1:15" ht="15" customHeight="1" x14ac:dyDescent="0.25">
      <c r="A44" s="163"/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</row>
    <row r="45" spans="1:15" ht="15" customHeight="1" x14ac:dyDescent="0.25">
      <c r="A45" s="163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</row>
    <row r="46" spans="1:15" ht="15" customHeight="1" x14ac:dyDescent="0.25">
      <c r="A46" s="163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</row>
    <row r="47" spans="1:15" ht="15" customHeight="1" x14ac:dyDescent="0.25">
      <c r="A47" s="163" t="s">
        <v>270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</row>
    <row r="48" spans="1:15" ht="15" customHeight="1" x14ac:dyDescent="0.25">
      <c r="A48" s="163" t="s">
        <v>271</v>
      </c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</row>
    <row r="49" spans="1:15" ht="15" customHeight="1" x14ac:dyDescent="0.25">
      <c r="A49" s="163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</row>
    <row r="50" spans="1:15" ht="1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</row>
  </sheetData>
  <sheetProtection password="DB6C" sheet="1" objects="1" scenarios="1"/>
  <mergeCells count="11">
    <mergeCell ref="A1:M1"/>
    <mergeCell ref="A2:M2"/>
    <mergeCell ref="A6:K6"/>
    <mergeCell ref="A5:K5"/>
    <mergeCell ref="B21:B22"/>
    <mergeCell ref="B23:B24"/>
    <mergeCell ref="A3:I3"/>
    <mergeCell ref="B11:B12"/>
    <mergeCell ref="B15:B16"/>
    <mergeCell ref="B17:B18"/>
    <mergeCell ref="B9:B10"/>
  </mergeCell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8" r:id="rId4" name="Button 10">
              <controlPr defaultSize="0" print="0" autoFill="0" autoPict="0" macro="[0]!DO_Co2_pc">
                <anchor moveWithCells="1">
                  <from>
                    <xdr:col>9</xdr:col>
                    <xdr:colOff>381000</xdr:colOff>
                    <xdr:row>39</xdr:row>
                    <xdr:rowOff>0</xdr:rowOff>
                  </from>
                  <to>
                    <xdr:col>9</xdr:col>
                    <xdr:colOff>742950</xdr:colOff>
                    <xdr:row>40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E15"/>
  <sheetViews>
    <sheetView workbookViewId="0">
      <selection activeCell="B34" sqref="B34"/>
    </sheetView>
  </sheetViews>
  <sheetFormatPr baseColWidth="10" defaultRowHeight="15" x14ac:dyDescent="0.25"/>
  <cols>
    <col min="1" max="1" width="30.140625" bestFit="1" customWidth="1"/>
    <col min="2" max="2" width="91.42578125" bestFit="1" customWidth="1"/>
    <col min="3" max="3" width="50.5703125" bestFit="1" customWidth="1"/>
    <col min="4" max="4" width="131.85546875" bestFit="1" customWidth="1"/>
    <col min="5" max="5" width="13.85546875" bestFit="1" customWidth="1"/>
  </cols>
  <sheetData>
    <row r="1" spans="1:5" x14ac:dyDescent="0.25">
      <c r="A1" t="s">
        <v>26</v>
      </c>
      <c r="B1" s="152" t="s">
        <v>0</v>
      </c>
      <c r="C1" s="152" t="s">
        <v>166</v>
      </c>
      <c r="E1" s="152" t="s">
        <v>197</v>
      </c>
    </row>
    <row r="2" spans="1:5" x14ac:dyDescent="0.25">
      <c r="A2" s="152" t="s">
        <v>162</v>
      </c>
      <c r="B2" s="152" t="s">
        <v>176</v>
      </c>
      <c r="C2" s="152" t="s">
        <v>167</v>
      </c>
      <c r="D2" s="152" t="s">
        <v>198</v>
      </c>
      <c r="E2">
        <v>2001</v>
      </c>
    </row>
    <row r="3" spans="1:5" ht="15" customHeight="1" x14ac:dyDescent="0.25">
      <c r="A3" s="152" t="s">
        <v>163</v>
      </c>
      <c r="B3" s="152" t="s">
        <v>177</v>
      </c>
      <c r="C3" s="152" t="s">
        <v>168</v>
      </c>
      <c r="D3" s="193" t="s">
        <v>199</v>
      </c>
    </row>
    <row r="4" spans="1:5" x14ac:dyDescent="0.25">
      <c r="A4" s="152" t="s">
        <v>165</v>
      </c>
      <c r="B4" s="152" t="s">
        <v>178</v>
      </c>
      <c r="C4" s="152" t="s">
        <v>169</v>
      </c>
      <c r="D4" s="152" t="s">
        <v>200</v>
      </c>
    </row>
    <row r="5" spans="1:5" x14ac:dyDescent="0.25">
      <c r="A5" s="152" t="s">
        <v>164</v>
      </c>
      <c r="B5" s="152" t="s">
        <v>179</v>
      </c>
      <c r="C5" s="152" t="s">
        <v>170</v>
      </c>
      <c r="D5" s="152" t="s">
        <v>201</v>
      </c>
    </row>
    <row r="6" spans="1:5" x14ac:dyDescent="0.25">
      <c r="A6" s="152" t="s">
        <v>161</v>
      </c>
      <c r="B6" s="152" t="s">
        <v>180</v>
      </c>
      <c r="C6" s="152" t="s">
        <v>171</v>
      </c>
      <c r="D6" s="152" t="s">
        <v>217</v>
      </c>
    </row>
    <row r="7" spans="1:5" x14ac:dyDescent="0.25">
      <c r="A7" s="152" t="s">
        <v>160</v>
      </c>
      <c r="B7" s="152" t="s">
        <v>181</v>
      </c>
      <c r="C7" s="152" t="s">
        <v>172</v>
      </c>
      <c r="D7" s="152" t="s">
        <v>216</v>
      </c>
    </row>
    <row r="8" spans="1:5" x14ac:dyDescent="0.25">
      <c r="A8" s="152" t="s">
        <v>159</v>
      </c>
      <c r="C8" s="152" t="s">
        <v>173</v>
      </c>
      <c r="D8" s="152" t="s">
        <v>218</v>
      </c>
    </row>
    <row r="9" spans="1:5" x14ac:dyDescent="0.25">
      <c r="A9" s="152" t="s">
        <v>158</v>
      </c>
      <c r="C9" s="152" t="s">
        <v>174</v>
      </c>
      <c r="D9" s="152" t="s">
        <v>219</v>
      </c>
    </row>
    <row r="10" spans="1:5" x14ac:dyDescent="0.25">
      <c r="A10" s="152" t="s">
        <v>157</v>
      </c>
      <c r="C10" s="152" t="s">
        <v>175</v>
      </c>
    </row>
    <row r="11" spans="1:5" x14ac:dyDescent="0.25">
      <c r="A11" s="152" t="s">
        <v>155</v>
      </c>
      <c r="C11" s="152"/>
    </row>
    <row r="12" spans="1:5" x14ac:dyDescent="0.25">
      <c r="A12" s="152" t="s">
        <v>156</v>
      </c>
      <c r="C12" s="152"/>
    </row>
    <row r="13" spans="1:5" x14ac:dyDescent="0.25">
      <c r="C13" s="152"/>
    </row>
    <row r="14" spans="1:5" x14ac:dyDescent="0.25">
      <c r="C14" s="152"/>
    </row>
    <row r="15" spans="1:5" x14ac:dyDescent="0.25">
      <c r="C15" s="152"/>
    </row>
  </sheetData>
  <sortState ref="A2:A12">
    <sortCondition descending="1" ref="A2"/>
  </sortState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U878"/>
  <sheetViews>
    <sheetView topLeftCell="T80" zoomScale="75" zoomScaleNormal="75" workbookViewId="0">
      <selection activeCell="AI645" sqref="AI645"/>
    </sheetView>
  </sheetViews>
  <sheetFormatPr baseColWidth="10" defaultRowHeight="15" x14ac:dyDescent="0.25"/>
  <cols>
    <col min="1" max="1" width="29.140625" customWidth="1"/>
    <col min="2" max="11" width="5.28515625" customWidth="1"/>
    <col min="12" max="12" width="5.7109375" customWidth="1"/>
    <col min="13" max="13" width="29.140625" customWidth="1"/>
    <col min="14" max="23" width="11.42578125" customWidth="1"/>
    <col min="24" max="24" width="5.7109375" customWidth="1"/>
    <col min="25" max="25" width="29.140625" customWidth="1"/>
    <col min="36" max="36" width="5.7109375" customWidth="1"/>
    <col min="37" max="37" width="40.5703125" customWidth="1"/>
  </cols>
  <sheetData>
    <row r="1" spans="1:47" x14ac:dyDescent="0.25">
      <c r="A1" s="290" t="s">
        <v>27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86"/>
      <c r="M1" s="290" t="s">
        <v>27</v>
      </c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86"/>
      <c r="Y1" s="290" t="s">
        <v>27</v>
      </c>
      <c r="Z1" s="290"/>
      <c r="AA1" s="290"/>
      <c r="AB1" s="290"/>
      <c r="AC1" s="290"/>
      <c r="AD1" s="290"/>
      <c r="AE1" s="290"/>
      <c r="AF1" s="290"/>
      <c r="AG1" s="290"/>
      <c r="AH1" s="290"/>
      <c r="AI1" s="290"/>
      <c r="AJ1" s="86"/>
      <c r="AK1" s="290" t="s">
        <v>27</v>
      </c>
      <c r="AL1" s="290"/>
      <c r="AM1" s="290"/>
      <c r="AN1" s="290"/>
      <c r="AO1" s="290"/>
      <c r="AP1" s="290"/>
      <c r="AQ1" s="290"/>
      <c r="AR1" s="290"/>
      <c r="AS1" s="290"/>
      <c r="AT1" s="290"/>
      <c r="AU1" s="290"/>
    </row>
    <row r="2" spans="1:47" x14ac:dyDescent="0.25">
      <c r="A2" s="10" t="s">
        <v>38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5"/>
      <c r="M2" s="79" t="s">
        <v>52</v>
      </c>
      <c r="N2" s="77"/>
      <c r="O2" s="77"/>
      <c r="P2" s="77"/>
      <c r="Q2" s="77"/>
      <c r="R2" s="77"/>
      <c r="S2" s="77"/>
      <c r="T2" s="77"/>
      <c r="U2" s="77"/>
      <c r="V2" s="77"/>
      <c r="W2" s="77"/>
      <c r="X2" s="56"/>
      <c r="Y2" s="150" t="s">
        <v>56</v>
      </c>
      <c r="Z2" s="148"/>
      <c r="AA2" s="148"/>
      <c r="AB2" s="148"/>
      <c r="AC2" s="148"/>
      <c r="AD2" s="148"/>
      <c r="AE2" s="148"/>
      <c r="AF2" s="148"/>
      <c r="AG2" s="148"/>
      <c r="AH2" s="148"/>
      <c r="AI2" s="148"/>
    </row>
    <row r="3" spans="1:47" x14ac:dyDescent="0.25">
      <c r="A3" s="82" t="s">
        <v>39</v>
      </c>
      <c r="B3" s="82">
        <v>2000</v>
      </c>
      <c r="C3" s="82">
        <v>2001</v>
      </c>
      <c r="D3" s="82">
        <v>2002</v>
      </c>
      <c r="E3" s="82">
        <v>2003</v>
      </c>
      <c r="F3" s="82">
        <v>2004</v>
      </c>
      <c r="G3" s="82">
        <v>2005</v>
      </c>
      <c r="H3" s="82">
        <v>2006</v>
      </c>
      <c r="I3" s="82">
        <v>2007</v>
      </c>
      <c r="J3" s="82">
        <v>2008</v>
      </c>
      <c r="K3" s="82">
        <v>2009</v>
      </c>
      <c r="M3" s="90" t="s">
        <v>48</v>
      </c>
      <c r="N3" s="90">
        <v>2000</v>
      </c>
      <c r="O3" s="90">
        <v>2001</v>
      </c>
      <c r="P3" s="90">
        <v>2002</v>
      </c>
      <c r="Q3" s="90">
        <v>2003</v>
      </c>
      <c r="R3" s="90">
        <v>2004</v>
      </c>
      <c r="S3" s="90">
        <v>2005</v>
      </c>
      <c r="T3" s="90">
        <v>2006</v>
      </c>
      <c r="U3" s="90">
        <v>2007</v>
      </c>
      <c r="V3" s="90">
        <v>2008</v>
      </c>
      <c r="W3" s="90">
        <v>2009</v>
      </c>
      <c r="X3" s="77"/>
      <c r="Y3" s="151" t="s">
        <v>39</v>
      </c>
      <c r="Z3" s="151">
        <v>2000</v>
      </c>
      <c r="AA3" s="151">
        <v>2001</v>
      </c>
      <c r="AB3" s="151">
        <v>2002</v>
      </c>
      <c r="AC3" s="151">
        <v>2003</v>
      </c>
      <c r="AD3" s="151">
        <v>2004</v>
      </c>
      <c r="AE3" s="151">
        <v>2005</v>
      </c>
      <c r="AF3" s="151">
        <v>2006</v>
      </c>
      <c r="AG3" s="151">
        <v>2007</v>
      </c>
      <c r="AH3" s="151">
        <v>2008</v>
      </c>
      <c r="AI3" s="151">
        <v>2009</v>
      </c>
      <c r="AK3" s="151"/>
      <c r="AL3" s="157" t="s">
        <v>65</v>
      </c>
      <c r="AM3" s="157" t="s">
        <v>66</v>
      </c>
      <c r="AN3" s="157" t="s">
        <v>67</v>
      </c>
      <c r="AO3" s="157" t="s">
        <v>68</v>
      </c>
      <c r="AP3" s="157" t="s">
        <v>69</v>
      </c>
      <c r="AQ3" s="157" t="s">
        <v>70</v>
      </c>
      <c r="AR3" s="157" t="s">
        <v>71</v>
      </c>
      <c r="AS3" s="157" t="s">
        <v>72</v>
      </c>
      <c r="AT3" s="157" t="s">
        <v>73</v>
      </c>
      <c r="AU3" s="157" t="s">
        <v>74</v>
      </c>
    </row>
    <row r="4" spans="1:47" x14ac:dyDescent="0.25">
      <c r="A4" s="8" t="s">
        <v>1</v>
      </c>
      <c r="B4" s="12">
        <v>0.50648581417106997</v>
      </c>
      <c r="C4" s="12">
        <v>0.4817468937880835</v>
      </c>
      <c r="D4" s="12">
        <v>0.48875477443359161</v>
      </c>
      <c r="E4" s="12">
        <v>0.52314421216260554</v>
      </c>
      <c r="F4" s="12">
        <v>0.53676041525628748</v>
      </c>
      <c r="G4" s="12">
        <v>0.55157745716703876</v>
      </c>
      <c r="H4" s="12">
        <v>0.55639816080411753</v>
      </c>
      <c r="I4" s="12">
        <v>0.57476916435448799</v>
      </c>
      <c r="J4" s="12">
        <v>0.58197265762365413</v>
      </c>
      <c r="K4" s="12">
        <v>0.55654979967268636</v>
      </c>
      <c r="M4" s="78" t="s">
        <v>49</v>
      </c>
      <c r="N4" s="78">
        <v>566700</v>
      </c>
      <c r="O4" s="78">
        <v>570000</v>
      </c>
      <c r="P4" s="78">
        <v>500800</v>
      </c>
      <c r="Q4" s="78">
        <v>509000</v>
      </c>
      <c r="R4" s="78">
        <v>507100</v>
      </c>
      <c r="S4" s="78">
        <v>507600</v>
      </c>
      <c r="T4" s="78">
        <v>504500</v>
      </c>
      <c r="U4" s="78">
        <v>506900</v>
      </c>
      <c r="V4" s="78">
        <v>493500</v>
      </c>
      <c r="W4" s="78">
        <v>496500</v>
      </c>
      <c r="Y4" s="149" t="s">
        <v>1</v>
      </c>
      <c r="Z4" s="147">
        <v>0.60899999999999999</v>
      </c>
      <c r="AA4" s="147">
        <v>0.65200000000000002</v>
      </c>
      <c r="AB4" s="147">
        <v>0.375</v>
      </c>
      <c r="AC4" s="147">
        <v>0.33600000000000002</v>
      </c>
      <c r="AD4" s="147">
        <v>0.374</v>
      </c>
      <c r="AE4" s="147">
        <v>0.35699999999999998</v>
      </c>
      <c r="AF4" s="147">
        <v>0.26500000000000001</v>
      </c>
      <c r="AG4" s="147">
        <v>0.254</v>
      </c>
      <c r="AH4" s="147">
        <v>0.252</v>
      </c>
      <c r="AI4" s="147">
        <v>0.252</v>
      </c>
      <c r="AK4" s="156" t="s">
        <v>64</v>
      </c>
      <c r="AL4" s="85">
        <v>3076098</v>
      </c>
      <c r="AM4" s="85">
        <v>3065810</v>
      </c>
      <c r="AN4" s="85">
        <v>3061067</v>
      </c>
      <c r="AO4" s="85">
        <v>3060554</v>
      </c>
      <c r="AP4" s="85">
        <v>3062612</v>
      </c>
      <c r="AQ4" s="85">
        <v>3065954</v>
      </c>
      <c r="AR4" s="85">
        <v>3069844</v>
      </c>
      <c r="AS4" s="85">
        <v>3074181</v>
      </c>
      <c r="AT4" s="85">
        <v>3079087</v>
      </c>
      <c r="AU4" s="85">
        <v>3084979</v>
      </c>
    </row>
    <row r="5" spans="1:47" x14ac:dyDescent="0.25">
      <c r="A5" s="8" t="s">
        <v>5</v>
      </c>
      <c r="B5" s="12">
        <v>9.6532829722734595E-2</v>
      </c>
      <c r="C5" s="12">
        <v>6.6413479997492059E-2</v>
      </c>
      <c r="D5" s="12">
        <v>5.063593838357671E-2</v>
      </c>
      <c r="E5" s="12">
        <v>4.4291182431532176E-2</v>
      </c>
      <c r="F5" s="12">
        <v>4.217532833629159E-2</v>
      </c>
      <c r="G5" s="12">
        <v>7.1212201270251713E-2</v>
      </c>
      <c r="H5" s="12">
        <v>6.1168508164511873E-2</v>
      </c>
      <c r="I5" s="12">
        <v>7.463595814444382E-2</v>
      </c>
      <c r="J5" s="12">
        <v>6.1977246285451933E-2</v>
      </c>
      <c r="K5" s="12">
        <v>3.8357905623776799E-2</v>
      </c>
      <c r="M5" s="78" t="s">
        <v>50</v>
      </c>
      <c r="N5" s="78">
        <v>189800</v>
      </c>
      <c r="O5" s="78">
        <v>181000</v>
      </c>
      <c r="P5" s="78">
        <v>151700</v>
      </c>
      <c r="Q5" s="78">
        <v>146000</v>
      </c>
      <c r="R5" s="78">
        <v>139600</v>
      </c>
      <c r="S5" s="78">
        <v>140200</v>
      </c>
      <c r="T5" s="78">
        <v>140900</v>
      </c>
      <c r="U5" s="78">
        <v>166000</v>
      </c>
      <c r="V5" s="78">
        <v>188000</v>
      </c>
      <c r="W5" s="78">
        <v>164600</v>
      </c>
      <c r="Y5" s="149" t="s">
        <v>5</v>
      </c>
      <c r="Z5" s="147" t="s">
        <v>267</v>
      </c>
      <c r="AA5" s="147" t="s">
        <v>267</v>
      </c>
      <c r="AB5" s="147" t="s">
        <v>267</v>
      </c>
      <c r="AC5" s="147" t="s">
        <v>267</v>
      </c>
      <c r="AD5" s="147" t="s">
        <v>267</v>
      </c>
      <c r="AE5" s="147" t="s">
        <v>267</v>
      </c>
      <c r="AF5" s="147" t="s">
        <v>267</v>
      </c>
      <c r="AG5" s="147" t="s">
        <v>267</v>
      </c>
      <c r="AH5" s="147" t="s">
        <v>267</v>
      </c>
      <c r="AI5" s="147" t="s">
        <v>267</v>
      </c>
      <c r="AK5" s="158" t="s">
        <v>25</v>
      </c>
      <c r="AL5" s="85"/>
      <c r="AM5" s="85"/>
      <c r="AN5" s="85"/>
      <c r="AO5" s="85"/>
      <c r="AP5" s="85"/>
      <c r="AQ5" s="85"/>
      <c r="AR5" s="85"/>
      <c r="AS5" s="85">
        <v>295121.37599999999</v>
      </c>
      <c r="AT5" s="85"/>
      <c r="AU5" s="85"/>
    </row>
    <row r="6" spans="1:47" x14ac:dyDescent="0.25">
      <c r="A6" s="8" t="s">
        <v>6</v>
      </c>
      <c r="B6" s="12">
        <v>0.52239702520675357</v>
      </c>
      <c r="C6" s="12">
        <v>0.58023455102856636</v>
      </c>
      <c r="D6" s="12">
        <v>0.57995391076960345</v>
      </c>
      <c r="E6" s="12">
        <v>0.71737193839924263</v>
      </c>
      <c r="F6" s="12">
        <v>1.1049029027800088</v>
      </c>
      <c r="G6" s="12">
        <v>1.2371534457319175</v>
      </c>
      <c r="H6" s="12">
        <v>1.2661700218136311</v>
      </c>
      <c r="I6" s="12">
        <v>1.8127682715421691</v>
      </c>
      <c r="J6" s="12">
        <v>2.0048331065525451</v>
      </c>
      <c r="K6" s="12">
        <v>1.8779166189894105</v>
      </c>
      <c r="M6" s="78" t="s">
        <v>51</v>
      </c>
      <c r="N6" s="78">
        <v>521200.00000000006</v>
      </c>
      <c r="O6" s="78">
        <v>513900</v>
      </c>
      <c r="P6" s="78">
        <v>453900</v>
      </c>
      <c r="Q6" s="78">
        <v>452600</v>
      </c>
      <c r="R6" s="78">
        <v>435000</v>
      </c>
      <c r="S6" s="78">
        <v>450000</v>
      </c>
      <c r="T6" s="78">
        <v>447000</v>
      </c>
      <c r="U6" s="78">
        <v>428700</v>
      </c>
      <c r="V6" s="78">
        <v>435900</v>
      </c>
      <c r="W6" s="78">
        <v>428300</v>
      </c>
      <c r="Y6" s="149" t="s">
        <v>6</v>
      </c>
      <c r="Z6" s="147">
        <v>0.20200000000000001</v>
      </c>
      <c r="AA6" s="147">
        <v>0.20200000000000001</v>
      </c>
      <c r="AB6" s="147">
        <v>0.20200000000000001</v>
      </c>
      <c r="AC6" s="147">
        <v>0.20200000000000001</v>
      </c>
      <c r="AD6" s="147">
        <v>0.20200000000000001</v>
      </c>
      <c r="AE6" s="147">
        <v>0.20200000000000001</v>
      </c>
      <c r="AF6" s="147">
        <v>0.20200000000000001</v>
      </c>
      <c r="AG6" s="147">
        <v>0.20200000000000001</v>
      </c>
      <c r="AH6" s="147">
        <v>0.20200000000000001</v>
      </c>
      <c r="AI6" s="147">
        <v>0.20200000000000001</v>
      </c>
      <c r="AK6" s="158" t="s">
        <v>75</v>
      </c>
      <c r="AL6" s="85">
        <v>1437</v>
      </c>
      <c r="AM6" s="85">
        <v>1678</v>
      </c>
      <c r="AN6" s="85">
        <v>1813</v>
      </c>
      <c r="AO6" s="85">
        <v>1959</v>
      </c>
      <c r="AP6" s="85">
        <v>2066</v>
      </c>
      <c r="AQ6" s="85">
        <v>2223</v>
      </c>
      <c r="AR6" s="85">
        <v>2436</v>
      </c>
      <c r="AS6" s="85">
        <v>2521</v>
      </c>
      <c r="AT6" s="85">
        <v>2521</v>
      </c>
      <c r="AU6" s="85">
        <v>2356</v>
      </c>
    </row>
    <row r="7" spans="1:47" x14ac:dyDescent="0.25">
      <c r="A7" s="8" t="s">
        <v>2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Y7" s="149" t="s">
        <v>2</v>
      </c>
      <c r="Z7" s="147">
        <v>0.23100000000000001</v>
      </c>
      <c r="AA7" s="147">
        <v>0.23100000000000001</v>
      </c>
      <c r="AB7" s="147">
        <v>0.23100000000000001</v>
      </c>
      <c r="AC7" s="147">
        <v>0.23100000000000001</v>
      </c>
      <c r="AD7" s="147">
        <v>0.23100000000000001</v>
      </c>
      <c r="AE7" s="147">
        <v>0.23100000000000001</v>
      </c>
      <c r="AF7" s="147">
        <v>0.23100000000000001</v>
      </c>
      <c r="AG7" s="147">
        <v>0.23100000000000001</v>
      </c>
      <c r="AH7" s="147">
        <v>0.23100000000000001</v>
      </c>
      <c r="AI7" s="147">
        <v>0.23100000000000001</v>
      </c>
      <c r="AK7" s="158" t="s">
        <v>76</v>
      </c>
      <c r="AL7" s="85"/>
      <c r="AM7" s="85">
        <v>142.80000305175801</v>
      </c>
      <c r="AN7" s="85">
        <v>204.5</v>
      </c>
      <c r="AO7" s="85">
        <v>79.3</v>
      </c>
      <c r="AP7" s="85">
        <v>55.3</v>
      </c>
      <c r="AQ7" s="85">
        <v>55.5</v>
      </c>
      <c r="AR7" s="85">
        <v>91.2</v>
      </c>
      <c r="AS7" s="85">
        <v>132.9</v>
      </c>
      <c r="AT7" s="85">
        <v>179.4</v>
      </c>
      <c r="AU7" s="85">
        <v>182</v>
      </c>
    </row>
    <row r="8" spans="1:47" x14ac:dyDescent="0.25">
      <c r="A8" s="8" t="s">
        <v>7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M8" s="81" t="s">
        <v>53</v>
      </c>
      <c r="N8" s="80"/>
      <c r="O8" s="77"/>
      <c r="P8" s="77"/>
      <c r="Q8" s="77"/>
      <c r="R8" s="77"/>
      <c r="S8" s="77"/>
      <c r="T8" s="77"/>
      <c r="U8" s="77"/>
      <c r="V8" s="77"/>
      <c r="W8" s="77"/>
      <c r="X8" s="56"/>
      <c r="Y8" s="149" t="s">
        <v>7</v>
      </c>
      <c r="Z8" s="147">
        <v>0.26700000000000002</v>
      </c>
      <c r="AA8" s="147">
        <v>0.26700000000000002</v>
      </c>
      <c r="AB8" s="147">
        <v>0.26700000000000002</v>
      </c>
      <c r="AC8" s="147">
        <v>0.26700000000000002</v>
      </c>
      <c r="AD8" s="147">
        <v>0.26700000000000002</v>
      </c>
      <c r="AE8" s="147">
        <v>0.26700000000000002</v>
      </c>
      <c r="AF8" s="147">
        <v>0.26700000000000002</v>
      </c>
      <c r="AG8" s="147">
        <v>0.26700000000000002</v>
      </c>
      <c r="AH8" s="147">
        <v>0.26700000000000002</v>
      </c>
      <c r="AI8" s="147">
        <v>0.26700000000000002</v>
      </c>
      <c r="AK8" s="158" t="s">
        <v>77</v>
      </c>
      <c r="AL8" s="85"/>
      <c r="AM8" s="85"/>
      <c r="AN8" s="85"/>
      <c r="AO8" s="85"/>
      <c r="AP8" s="85"/>
      <c r="AQ8" s="85"/>
      <c r="AR8" s="85"/>
      <c r="AS8" s="85"/>
      <c r="AT8" s="85">
        <v>27</v>
      </c>
      <c r="AU8" s="85">
        <v>35</v>
      </c>
    </row>
    <row r="9" spans="1:47" x14ac:dyDescent="0.25">
      <c r="A9" s="8" t="s">
        <v>8</v>
      </c>
      <c r="B9" s="12">
        <v>0</v>
      </c>
      <c r="C9" s="12">
        <v>0</v>
      </c>
      <c r="D9" s="12">
        <v>2.3503061005997073E-2</v>
      </c>
      <c r="E9" s="12">
        <v>1.1798880565777017E-2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M9" s="90" t="s">
        <v>39</v>
      </c>
      <c r="N9" s="90">
        <v>2000</v>
      </c>
      <c r="O9" s="90">
        <v>2001</v>
      </c>
      <c r="P9" s="90">
        <v>2002</v>
      </c>
      <c r="Q9" s="90">
        <v>2003</v>
      </c>
      <c r="R9" s="90">
        <v>2004</v>
      </c>
      <c r="S9" s="90">
        <v>2005</v>
      </c>
      <c r="T9" s="90">
        <v>2006</v>
      </c>
      <c r="U9" s="90">
        <v>2007</v>
      </c>
      <c r="V9" s="90">
        <v>2008</v>
      </c>
      <c r="W9" s="90">
        <v>2009</v>
      </c>
      <c r="X9" s="77"/>
      <c r="Y9" s="149" t="s">
        <v>8</v>
      </c>
      <c r="Z9" s="147">
        <v>0.249</v>
      </c>
      <c r="AA9" s="147">
        <v>0.249</v>
      </c>
      <c r="AB9" s="147">
        <v>0.249</v>
      </c>
      <c r="AC9" s="147">
        <v>0.249</v>
      </c>
      <c r="AD9" s="147">
        <v>0.249</v>
      </c>
      <c r="AE9" s="147">
        <v>0.249</v>
      </c>
      <c r="AF9" s="147">
        <v>0.249</v>
      </c>
      <c r="AG9" s="147">
        <v>0.249</v>
      </c>
      <c r="AH9" s="147">
        <v>0.249</v>
      </c>
      <c r="AI9" s="147">
        <v>0.249</v>
      </c>
      <c r="AK9" s="158" t="s">
        <v>78</v>
      </c>
      <c r="AL9" s="85">
        <v>354</v>
      </c>
      <c r="AM9" s="85">
        <v>344</v>
      </c>
      <c r="AN9" s="85">
        <v>452</v>
      </c>
      <c r="AO9" s="85">
        <v>529</v>
      </c>
      <c r="AP9" s="85">
        <v>678</v>
      </c>
      <c r="AQ9" s="85">
        <v>654.13599999999997</v>
      </c>
      <c r="AR9" s="85"/>
      <c r="AS9" s="85"/>
      <c r="AT9" s="85">
        <v>705</v>
      </c>
      <c r="AU9" s="85">
        <v>718</v>
      </c>
    </row>
    <row r="10" spans="1:47" x14ac:dyDescent="0.25">
      <c r="A10" s="8" t="s">
        <v>9</v>
      </c>
      <c r="B10" s="12">
        <v>0</v>
      </c>
      <c r="C10" s="12">
        <v>0</v>
      </c>
      <c r="D10" s="12">
        <v>4.7913576104889784E-2</v>
      </c>
      <c r="E10" s="12">
        <v>7.1791650211766311E-2</v>
      </c>
      <c r="F10" s="12">
        <v>0</v>
      </c>
      <c r="G10" s="12">
        <v>1.3046510156381993E-2</v>
      </c>
      <c r="H10" s="12">
        <v>1.8278163682294967E-2</v>
      </c>
      <c r="I10" s="12">
        <v>2.0240259835781375E-2</v>
      </c>
      <c r="J10" s="12">
        <v>1.8313509455526553E-2</v>
      </c>
      <c r="K10" s="12">
        <v>1.4136599020969386E-2</v>
      </c>
      <c r="M10" s="78" t="s">
        <v>1</v>
      </c>
      <c r="N10" s="85">
        <v>475833.33333333331</v>
      </c>
      <c r="O10" s="85">
        <v>391944.44444444444</v>
      </c>
      <c r="P10" s="85">
        <v>230000</v>
      </c>
      <c r="Q10" s="85">
        <v>328333.33333333331</v>
      </c>
      <c r="R10" s="85">
        <v>364722.22222222225</v>
      </c>
      <c r="S10" s="85">
        <v>228888.88888888888</v>
      </c>
      <c r="T10" s="85">
        <v>226944.44444444444</v>
      </c>
      <c r="U10" s="85">
        <v>173611.11111111112</v>
      </c>
      <c r="V10" s="85">
        <v>223055.55555555553</v>
      </c>
      <c r="W10" s="85">
        <v>123888.88888888889</v>
      </c>
      <c r="Y10" s="149" t="s">
        <v>9</v>
      </c>
      <c r="Z10" s="147">
        <v>0.36399999999999999</v>
      </c>
      <c r="AA10" s="147">
        <v>0.36399999999999999</v>
      </c>
      <c r="AB10" s="147">
        <v>0.36399999999999999</v>
      </c>
      <c r="AC10" s="147">
        <v>0.36399999999999999</v>
      </c>
      <c r="AD10" s="147">
        <v>0.36399999999999999</v>
      </c>
      <c r="AE10" s="147">
        <v>0.36399999999999999</v>
      </c>
      <c r="AF10" s="147">
        <v>0.36399999999999999</v>
      </c>
      <c r="AG10" s="147">
        <v>0.36399999999999999</v>
      </c>
      <c r="AH10" s="147">
        <v>0.36399999999999999</v>
      </c>
      <c r="AI10" s="147">
        <v>0.36399999999999999</v>
      </c>
    </row>
    <row r="11" spans="1:47" x14ac:dyDescent="0.25">
      <c r="A11" s="8" t="s">
        <v>10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M11" s="78" t="s">
        <v>5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Y11" s="149" t="s">
        <v>10</v>
      </c>
      <c r="Z11" s="147">
        <v>0.38200000000000001</v>
      </c>
      <c r="AA11" s="147">
        <v>0.38200000000000001</v>
      </c>
      <c r="AB11" s="147">
        <v>0.38200000000000001</v>
      </c>
      <c r="AC11" s="147">
        <v>0.38200000000000001</v>
      </c>
      <c r="AD11" s="147">
        <v>0.38200000000000001</v>
      </c>
      <c r="AE11" s="147">
        <v>0.38200000000000001</v>
      </c>
      <c r="AF11" s="147">
        <v>0.38200000000000001</v>
      </c>
      <c r="AG11" s="147">
        <v>0.38200000000000001</v>
      </c>
      <c r="AH11" s="147">
        <v>0.38200000000000001</v>
      </c>
      <c r="AI11" s="147">
        <v>0.38200000000000001</v>
      </c>
    </row>
    <row r="12" spans="1:47" x14ac:dyDescent="0.25">
      <c r="A12" s="8" t="s">
        <v>11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M12" s="78" t="s">
        <v>6</v>
      </c>
      <c r="N12" s="85">
        <v>0</v>
      </c>
      <c r="O12" s="85">
        <v>266111.11111111107</v>
      </c>
      <c r="P12" s="85">
        <v>255833.33333333331</v>
      </c>
      <c r="Q12" s="85">
        <v>223055.55555555553</v>
      </c>
      <c r="R12" s="85">
        <v>261111.11111111109</v>
      </c>
      <c r="S12" s="85">
        <v>451666.66666666663</v>
      </c>
      <c r="T12" s="85">
        <v>0</v>
      </c>
      <c r="U12" s="85">
        <v>0</v>
      </c>
      <c r="V12" s="85">
        <v>0</v>
      </c>
      <c r="W12" s="85">
        <v>0</v>
      </c>
      <c r="Y12" s="149" t="s">
        <v>11</v>
      </c>
      <c r="Z12" s="147">
        <v>0</v>
      </c>
      <c r="AA12" s="147">
        <v>0</v>
      </c>
      <c r="AB12" s="147">
        <v>0</v>
      </c>
      <c r="AC12" s="147">
        <v>0</v>
      </c>
      <c r="AD12" s="147">
        <v>0</v>
      </c>
      <c r="AE12" s="147">
        <v>0</v>
      </c>
      <c r="AF12" s="147">
        <v>0</v>
      </c>
      <c r="AG12" s="147">
        <v>0</v>
      </c>
      <c r="AH12" s="147">
        <v>0</v>
      </c>
      <c r="AI12" s="147">
        <v>0</v>
      </c>
    </row>
    <row r="13" spans="1:47" x14ac:dyDescent="0.25">
      <c r="A13" s="83" t="s">
        <v>40</v>
      </c>
      <c r="B13" s="84">
        <f t="shared" ref="B13:K13" si="0">SUM(B4:B12)</f>
        <v>1.1254156691005581</v>
      </c>
      <c r="C13" s="84">
        <f t="shared" si="0"/>
        <v>1.1283949248141418</v>
      </c>
      <c r="D13" s="84">
        <f t="shared" si="0"/>
        <v>1.1907612606976588</v>
      </c>
      <c r="E13" s="84">
        <f t="shared" si="0"/>
        <v>1.3683978637709235</v>
      </c>
      <c r="F13" s="84">
        <f t="shared" si="0"/>
        <v>1.6838386463725878</v>
      </c>
      <c r="G13" s="84">
        <f t="shared" si="0"/>
        <v>1.87298961432559</v>
      </c>
      <c r="H13" s="84">
        <f t="shared" si="0"/>
        <v>1.9020148544645556</v>
      </c>
      <c r="I13" s="84">
        <f t="shared" si="0"/>
        <v>2.4824136538768826</v>
      </c>
      <c r="J13" s="84">
        <f t="shared" si="0"/>
        <v>2.6670965199171777</v>
      </c>
      <c r="K13" s="84">
        <f t="shared" si="0"/>
        <v>2.4869609233068433</v>
      </c>
      <c r="M13" s="78" t="s">
        <v>2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AK13" t="s">
        <v>25</v>
      </c>
      <c r="AS13">
        <v>295121.37599999999</v>
      </c>
    </row>
    <row r="14" spans="1:47" x14ac:dyDescent="0.25">
      <c r="M14" s="78" t="s">
        <v>7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AK14" t="s">
        <v>75</v>
      </c>
      <c r="AL14">
        <v>1437</v>
      </c>
      <c r="AM14">
        <v>1678</v>
      </c>
      <c r="AN14">
        <v>1813</v>
      </c>
      <c r="AO14">
        <v>1959</v>
      </c>
      <c r="AP14">
        <v>2066</v>
      </c>
      <c r="AQ14">
        <v>2223</v>
      </c>
      <c r="AR14">
        <v>2436</v>
      </c>
      <c r="AS14">
        <v>2521</v>
      </c>
      <c r="AT14">
        <v>2521</v>
      </c>
      <c r="AU14">
        <v>2356</v>
      </c>
    </row>
    <row r="15" spans="1:47" x14ac:dyDescent="0.25">
      <c r="A15" s="79" t="s">
        <v>41</v>
      </c>
      <c r="B15" s="6"/>
      <c r="C15" s="6"/>
      <c r="D15" s="6"/>
      <c r="E15" s="6"/>
      <c r="F15" s="6"/>
      <c r="G15" s="6"/>
      <c r="H15" s="6"/>
      <c r="I15" s="6"/>
      <c r="J15" s="6"/>
      <c r="K15" s="6"/>
      <c r="M15" s="78" t="s">
        <v>8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AK15" t="s">
        <v>76</v>
      </c>
      <c r="AM15">
        <v>142.80000305175801</v>
      </c>
      <c r="AN15">
        <v>204.5</v>
      </c>
      <c r="AO15">
        <v>79.3</v>
      </c>
      <c r="AP15">
        <v>55.3</v>
      </c>
      <c r="AQ15">
        <v>55.5</v>
      </c>
      <c r="AR15">
        <v>91.2</v>
      </c>
      <c r="AS15">
        <v>132.9</v>
      </c>
      <c r="AT15">
        <v>179.4</v>
      </c>
      <c r="AU15">
        <v>182</v>
      </c>
    </row>
    <row r="16" spans="1:47" x14ac:dyDescent="0.25">
      <c r="A16" s="82" t="s">
        <v>39</v>
      </c>
      <c r="B16" s="82">
        <v>2000</v>
      </c>
      <c r="C16" s="82">
        <v>2001</v>
      </c>
      <c r="D16" s="82">
        <v>2002</v>
      </c>
      <c r="E16" s="82">
        <v>2003</v>
      </c>
      <c r="F16" s="82">
        <v>2004</v>
      </c>
      <c r="G16" s="82">
        <v>2005</v>
      </c>
      <c r="H16" s="82">
        <v>2006</v>
      </c>
      <c r="I16" s="82">
        <v>2007</v>
      </c>
      <c r="J16" s="82">
        <v>2008</v>
      </c>
      <c r="K16" s="82">
        <v>2009</v>
      </c>
      <c r="M16" s="78" t="s">
        <v>9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AK16" t="s">
        <v>77</v>
      </c>
      <c r="AT16">
        <v>27</v>
      </c>
      <c r="AU16">
        <v>35</v>
      </c>
    </row>
    <row r="17" spans="1:47" x14ac:dyDescent="0.25">
      <c r="A17" s="8" t="s">
        <v>1</v>
      </c>
      <c r="B17" s="12">
        <v>0.15468731273624356</v>
      </c>
      <c r="C17" s="12">
        <v>0.12784368386966069</v>
      </c>
      <c r="D17" s="12">
        <v>7.5137198891758988E-2</v>
      </c>
      <c r="E17" s="12">
        <v>0.1072790525288341</v>
      </c>
      <c r="F17" s="12">
        <v>0.11908861528075455</v>
      </c>
      <c r="G17" s="12">
        <v>7.4655030339296963E-2</v>
      </c>
      <c r="H17" s="12">
        <v>7.3927028358589053E-2</v>
      </c>
      <c r="I17" s="12">
        <v>5.647393927394357E-2</v>
      </c>
      <c r="J17" s="12">
        <v>7.2442108831467095E-2</v>
      </c>
      <c r="K17" s="12">
        <v>4.0158746263390735E-2</v>
      </c>
      <c r="M17" s="78" t="s">
        <v>10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AK17" t="s">
        <v>78</v>
      </c>
      <c r="AL17">
        <v>354</v>
      </c>
      <c r="AM17">
        <v>344</v>
      </c>
      <c r="AN17">
        <v>452</v>
      </c>
      <c r="AO17">
        <v>529</v>
      </c>
      <c r="AP17">
        <v>678</v>
      </c>
      <c r="AQ17">
        <v>654.13599999999997</v>
      </c>
      <c r="AT17">
        <v>705</v>
      </c>
      <c r="AU17">
        <v>718</v>
      </c>
    </row>
    <row r="18" spans="1:47" x14ac:dyDescent="0.25">
      <c r="A18" s="8" t="s">
        <v>5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M18" s="78" t="s">
        <v>11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AL18" s="220" t="s">
        <v>65</v>
      </c>
      <c r="AM18" s="220" t="s">
        <v>66</v>
      </c>
      <c r="AN18" s="220" t="s">
        <v>67</v>
      </c>
      <c r="AO18" s="220" t="s">
        <v>68</v>
      </c>
      <c r="AP18" s="220" t="s">
        <v>69</v>
      </c>
      <c r="AQ18" s="220" t="s">
        <v>70</v>
      </c>
      <c r="AR18" s="220" t="s">
        <v>71</v>
      </c>
      <c r="AS18" s="220" t="s">
        <v>72</v>
      </c>
      <c r="AT18" s="220" t="s">
        <v>73</v>
      </c>
      <c r="AU18" s="220" t="s">
        <v>74</v>
      </c>
    </row>
    <row r="19" spans="1:47" x14ac:dyDescent="0.25">
      <c r="A19" s="8" t="s">
        <v>6</v>
      </c>
      <c r="B19" s="12">
        <v>0</v>
      </c>
      <c r="C19" s="12">
        <v>8.6799609601087832E-2</v>
      </c>
      <c r="D19" s="12">
        <v>8.3576521955688432E-2</v>
      </c>
      <c r="E19" s="12">
        <v>7.2880777648607259E-2</v>
      </c>
      <c r="F19" s="12">
        <v>8.5257652980890525E-2</v>
      </c>
      <c r="G19" s="12">
        <v>0.14731684384914667</v>
      </c>
      <c r="H19" s="12">
        <v>0</v>
      </c>
      <c r="I19" s="12">
        <v>0</v>
      </c>
      <c r="J19" s="12">
        <v>0</v>
      </c>
      <c r="K19" s="12">
        <v>0</v>
      </c>
      <c r="M19" s="88" t="s">
        <v>40</v>
      </c>
      <c r="N19" s="89">
        <f>SUM(N10:N18)</f>
        <v>475833.33333333331</v>
      </c>
      <c r="O19" s="89">
        <f t="shared" ref="O19:W19" si="1">SUM(O10:O18)</f>
        <v>658055.5555555555</v>
      </c>
      <c r="P19" s="89">
        <f t="shared" si="1"/>
        <v>485833.33333333331</v>
      </c>
      <c r="Q19" s="89">
        <f t="shared" si="1"/>
        <v>551388.88888888888</v>
      </c>
      <c r="R19" s="89">
        <f t="shared" si="1"/>
        <v>625833.33333333337</v>
      </c>
      <c r="S19" s="89">
        <f t="shared" si="1"/>
        <v>680555.5555555555</v>
      </c>
      <c r="T19" s="89">
        <f t="shared" si="1"/>
        <v>226944.44444444444</v>
      </c>
      <c r="U19" s="89">
        <f t="shared" si="1"/>
        <v>173611.11111111112</v>
      </c>
      <c r="V19" s="89">
        <f t="shared" si="1"/>
        <v>223055.55555555553</v>
      </c>
      <c r="W19" s="89">
        <f t="shared" si="1"/>
        <v>123888.88888888889</v>
      </c>
      <c r="AK19" t="s">
        <v>25</v>
      </c>
      <c r="AL19" s="221" t="str">
        <f>IFERROR(AL13/AL5-1,"")</f>
        <v/>
      </c>
      <c r="AM19" s="221" t="str">
        <f t="shared" ref="AM19:AU19" si="2">IFERROR(AM13/AM5-1,"")</f>
        <v/>
      </c>
      <c r="AN19" s="221" t="str">
        <f t="shared" si="2"/>
        <v/>
      </c>
      <c r="AO19" s="221" t="str">
        <f t="shared" si="2"/>
        <v/>
      </c>
      <c r="AP19" s="221" t="str">
        <f t="shared" si="2"/>
        <v/>
      </c>
      <c r="AQ19" s="221" t="str">
        <f t="shared" si="2"/>
        <v/>
      </c>
      <c r="AR19" s="221" t="str">
        <f t="shared" si="2"/>
        <v/>
      </c>
      <c r="AS19" s="221">
        <f t="shared" si="2"/>
        <v>0</v>
      </c>
      <c r="AT19" s="221" t="str">
        <f t="shared" si="2"/>
        <v/>
      </c>
      <c r="AU19" s="221" t="str">
        <f t="shared" si="2"/>
        <v/>
      </c>
    </row>
    <row r="20" spans="1:47" x14ac:dyDescent="0.25">
      <c r="A20" s="8" t="s">
        <v>2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AK20" t="s">
        <v>75</v>
      </c>
      <c r="AL20" s="221">
        <f t="shared" ref="AL20:AU23" si="3">IFERROR(AL14/AL6-1,"")</f>
        <v>0</v>
      </c>
      <c r="AM20" s="221">
        <f t="shared" si="3"/>
        <v>0</v>
      </c>
      <c r="AN20" s="221">
        <f t="shared" si="3"/>
        <v>0</v>
      </c>
      <c r="AO20" s="221">
        <f t="shared" si="3"/>
        <v>0</v>
      </c>
      <c r="AP20" s="221">
        <f t="shared" si="3"/>
        <v>0</v>
      </c>
      <c r="AQ20" s="221">
        <f t="shared" si="3"/>
        <v>0</v>
      </c>
      <c r="AR20" s="221">
        <f t="shared" si="3"/>
        <v>0</v>
      </c>
      <c r="AS20" s="221">
        <f t="shared" si="3"/>
        <v>0</v>
      </c>
      <c r="AT20" s="221">
        <f t="shared" si="3"/>
        <v>0</v>
      </c>
      <c r="AU20" s="221">
        <f t="shared" si="3"/>
        <v>0</v>
      </c>
    </row>
    <row r="21" spans="1:47" x14ac:dyDescent="0.25">
      <c r="A21" s="8" t="s">
        <v>7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M21" s="81" t="s">
        <v>54</v>
      </c>
      <c r="N21" s="81"/>
      <c r="O21" s="77"/>
      <c r="P21" s="77"/>
      <c r="Q21" s="77"/>
      <c r="R21" s="77"/>
      <c r="S21" s="77"/>
      <c r="T21" s="77"/>
      <c r="U21" s="77"/>
      <c r="V21" s="77"/>
      <c r="W21" s="77"/>
      <c r="X21" s="56"/>
      <c r="AK21" t="s">
        <v>76</v>
      </c>
      <c r="AL21" s="221" t="str">
        <f t="shared" si="3"/>
        <v/>
      </c>
      <c r="AM21" s="221">
        <f t="shared" si="3"/>
        <v>0</v>
      </c>
      <c r="AN21" s="221">
        <f t="shared" si="3"/>
        <v>0</v>
      </c>
      <c r="AO21" s="221">
        <f t="shared" si="3"/>
        <v>0</v>
      </c>
      <c r="AP21" s="221">
        <f t="shared" si="3"/>
        <v>0</v>
      </c>
      <c r="AQ21" s="221">
        <f t="shared" si="3"/>
        <v>0</v>
      </c>
      <c r="AR21" s="221">
        <f t="shared" si="3"/>
        <v>0</v>
      </c>
      <c r="AS21" s="221">
        <f t="shared" si="3"/>
        <v>0</v>
      </c>
      <c r="AT21" s="221">
        <f t="shared" si="3"/>
        <v>0</v>
      </c>
      <c r="AU21" s="221">
        <f t="shared" si="3"/>
        <v>0</v>
      </c>
    </row>
    <row r="22" spans="1:47" x14ac:dyDescent="0.25">
      <c r="A22" s="8" t="s">
        <v>8</v>
      </c>
      <c r="B22" s="12">
        <v>0</v>
      </c>
      <c r="C22" s="12">
        <v>0</v>
      </c>
      <c r="D22" s="12">
        <v>0</v>
      </c>
      <c r="E22" s="12">
        <v>0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M22" s="90" t="str">
        <f>M$9</f>
        <v>Energieträger</v>
      </c>
      <c r="N22" s="90">
        <v>2000</v>
      </c>
      <c r="O22" s="90">
        <v>2001</v>
      </c>
      <c r="P22" s="90">
        <v>2002</v>
      </c>
      <c r="Q22" s="90">
        <v>2003</v>
      </c>
      <c r="R22" s="90">
        <v>2004</v>
      </c>
      <c r="S22" s="90">
        <v>2005</v>
      </c>
      <c r="T22" s="90">
        <v>2006</v>
      </c>
      <c r="U22" s="90">
        <v>2007</v>
      </c>
      <c r="V22" s="90">
        <v>2008</v>
      </c>
      <c r="W22" s="90">
        <v>2009</v>
      </c>
      <c r="X22" s="77"/>
      <c r="AK22" t="s">
        <v>77</v>
      </c>
      <c r="AL22" s="221" t="str">
        <f t="shared" si="3"/>
        <v/>
      </c>
      <c r="AM22" s="221" t="str">
        <f t="shared" si="3"/>
        <v/>
      </c>
      <c r="AN22" s="221" t="str">
        <f t="shared" si="3"/>
        <v/>
      </c>
      <c r="AO22" s="221" t="str">
        <f t="shared" si="3"/>
        <v/>
      </c>
      <c r="AP22" s="221" t="str">
        <f t="shared" si="3"/>
        <v/>
      </c>
      <c r="AQ22" s="221" t="str">
        <f t="shared" si="3"/>
        <v/>
      </c>
      <c r="AR22" s="221" t="str">
        <f t="shared" si="3"/>
        <v/>
      </c>
      <c r="AS22" s="221" t="str">
        <f t="shared" si="3"/>
        <v/>
      </c>
      <c r="AT22" s="221">
        <f t="shared" si="3"/>
        <v>0</v>
      </c>
      <c r="AU22" s="221">
        <f t="shared" si="3"/>
        <v>0</v>
      </c>
    </row>
    <row r="23" spans="1:47" x14ac:dyDescent="0.25">
      <c r="A23" s="8" t="s">
        <v>9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M23" s="78" t="str">
        <f>M$10</f>
        <v>Electricity</v>
      </c>
      <c r="N23" s="85">
        <v>696000</v>
      </c>
      <c r="O23" s="85">
        <v>773888.88888888888</v>
      </c>
      <c r="P23" s="85">
        <v>768055.5555555555</v>
      </c>
      <c r="Q23" s="85">
        <v>795000</v>
      </c>
      <c r="R23" s="85">
        <v>911111.11111111112</v>
      </c>
      <c r="S23" s="85">
        <v>953055.5555555555</v>
      </c>
      <c r="T23" s="85">
        <v>1038888.8888888889</v>
      </c>
      <c r="U23" s="85">
        <v>1210000</v>
      </c>
      <c r="V23" s="85">
        <v>1171111.111111111</v>
      </c>
      <c r="W23" s="85">
        <v>1008888.8888888889</v>
      </c>
      <c r="AK23" t="s">
        <v>78</v>
      </c>
      <c r="AL23" s="221">
        <f t="shared" si="3"/>
        <v>0</v>
      </c>
      <c r="AM23" s="221">
        <f t="shared" si="3"/>
        <v>0</v>
      </c>
      <c r="AN23" s="221">
        <f t="shared" si="3"/>
        <v>0</v>
      </c>
      <c r="AO23" s="221">
        <f t="shared" si="3"/>
        <v>0</v>
      </c>
      <c r="AP23" s="221">
        <f t="shared" si="3"/>
        <v>0</v>
      </c>
      <c r="AQ23" s="221">
        <f t="shared" si="3"/>
        <v>0</v>
      </c>
      <c r="AR23" s="221" t="str">
        <f t="shared" si="3"/>
        <v/>
      </c>
      <c r="AS23" s="221" t="str">
        <f t="shared" si="3"/>
        <v/>
      </c>
      <c r="AT23" s="221">
        <f t="shared" si="3"/>
        <v>0</v>
      </c>
      <c r="AU23" s="221">
        <f t="shared" si="3"/>
        <v>0</v>
      </c>
    </row>
    <row r="24" spans="1:47" x14ac:dyDescent="0.25">
      <c r="A24" s="8" t="s">
        <v>10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M24" s="78" t="str">
        <f>M$11</f>
        <v>Heat and Cold</v>
      </c>
      <c r="N24" s="85">
        <v>353055.55555555556</v>
      </c>
      <c r="O24" s="85">
        <v>242222.22222222222</v>
      </c>
      <c r="P24" s="85">
        <v>184166.66666666666</v>
      </c>
      <c r="Q24" s="85">
        <v>161111.11111111112</v>
      </c>
      <c r="R24" s="85">
        <v>153611.11111111112</v>
      </c>
      <c r="S24" s="85">
        <v>259444.44444444447</v>
      </c>
      <c r="T24" s="85">
        <v>223333.33333333331</v>
      </c>
      <c r="U24" s="85">
        <v>273055.55555555556</v>
      </c>
      <c r="V24" s="85">
        <v>223888.88888888888</v>
      </c>
      <c r="W24" s="85">
        <v>138888.88888888888</v>
      </c>
    </row>
    <row r="25" spans="1:47" x14ac:dyDescent="0.25">
      <c r="A25" s="8" t="s">
        <v>11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M25" s="78" t="str">
        <f>M$12</f>
        <v>natural gas</v>
      </c>
      <c r="N25" s="85">
        <v>3977222.222222222</v>
      </c>
      <c r="O25" s="85">
        <v>4403055.555555556</v>
      </c>
      <c r="P25" s="85">
        <v>4232500</v>
      </c>
      <c r="Q25" s="85">
        <v>5434722.222222222</v>
      </c>
      <c r="R25" s="85">
        <v>6036666.666666667</v>
      </c>
      <c r="S25" s="85">
        <v>7475833.333333333</v>
      </c>
      <c r="T25" s="85">
        <v>7905000</v>
      </c>
      <c r="U25" s="85">
        <v>6438888.888888889</v>
      </c>
      <c r="V25" s="85">
        <v>7396388.888888889</v>
      </c>
      <c r="W25" s="85">
        <v>5291111.111111111</v>
      </c>
    </row>
    <row r="26" spans="1:47" x14ac:dyDescent="0.25">
      <c r="A26" s="83" t="s">
        <v>40</v>
      </c>
      <c r="B26" s="84">
        <f t="shared" ref="B26:K26" si="4">SUM(B17:B25)</f>
        <v>0.15468731273624356</v>
      </c>
      <c r="C26" s="84">
        <f t="shared" si="4"/>
        <v>0.21464329347074851</v>
      </c>
      <c r="D26" s="84">
        <f t="shared" si="4"/>
        <v>0.15871372084744742</v>
      </c>
      <c r="E26" s="84">
        <f t="shared" si="4"/>
        <v>0.18015983017744136</v>
      </c>
      <c r="F26" s="84">
        <f t="shared" si="4"/>
        <v>0.20434626826164509</v>
      </c>
      <c r="G26" s="84">
        <f t="shared" si="4"/>
        <v>0.22197187418844364</v>
      </c>
      <c r="H26" s="84">
        <f t="shared" si="4"/>
        <v>7.3927028358589053E-2</v>
      </c>
      <c r="I26" s="84">
        <f t="shared" si="4"/>
        <v>5.647393927394357E-2</v>
      </c>
      <c r="J26" s="84">
        <f t="shared" si="4"/>
        <v>7.2442108831467095E-2</v>
      </c>
      <c r="K26" s="84">
        <f t="shared" si="4"/>
        <v>4.0158746263390735E-2</v>
      </c>
      <c r="M26" s="78" t="str">
        <f>M$13</f>
        <v>Liquid gas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</row>
    <row r="27" spans="1:47" x14ac:dyDescent="0.25">
      <c r="M27" s="78" t="str">
        <f>M$14</f>
        <v>heating oil / diesel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</row>
    <row r="28" spans="1:47" x14ac:dyDescent="0.25">
      <c r="A28" s="9" t="s">
        <v>42</v>
      </c>
      <c r="B28" s="7"/>
      <c r="C28" s="7"/>
      <c r="D28" s="7"/>
      <c r="E28" s="7"/>
      <c r="F28" s="7"/>
      <c r="G28" s="7"/>
      <c r="H28" s="7"/>
      <c r="I28" s="7"/>
      <c r="J28" s="7"/>
      <c r="K28" s="7"/>
      <c r="M28" s="78" t="str">
        <f>M$15</f>
        <v>gasoline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</row>
    <row r="29" spans="1:47" x14ac:dyDescent="0.25">
      <c r="A29" s="82" t="s">
        <v>39</v>
      </c>
      <c r="B29" s="82">
        <v>2000</v>
      </c>
      <c r="C29" s="82">
        <v>2001</v>
      </c>
      <c r="D29" s="82">
        <v>2002</v>
      </c>
      <c r="E29" s="82">
        <v>2003</v>
      </c>
      <c r="F29" s="82">
        <v>2004</v>
      </c>
      <c r="G29" s="82">
        <v>2005</v>
      </c>
      <c r="H29" s="82">
        <v>2006</v>
      </c>
      <c r="I29" s="82">
        <v>2007</v>
      </c>
      <c r="J29" s="82">
        <v>2008</v>
      </c>
      <c r="K29" s="82">
        <v>2009</v>
      </c>
      <c r="M29" s="78" t="str">
        <f>M$16</f>
        <v>Lignite / Coal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</row>
    <row r="30" spans="1:47" x14ac:dyDescent="0.25">
      <c r="A30" s="8" t="s">
        <v>1</v>
      </c>
      <c r="B30" s="12">
        <v>0.22626067179914294</v>
      </c>
      <c r="C30" s="12">
        <v>0.25242558700274603</v>
      </c>
      <c r="D30" s="12">
        <v>0.2509110566856444</v>
      </c>
      <c r="E30" s="12">
        <v>0.25975689368656785</v>
      </c>
      <c r="F30" s="12">
        <v>0.29749478912480953</v>
      </c>
      <c r="G30" s="12">
        <v>0.31085122462879594</v>
      </c>
      <c r="H30" s="12">
        <v>0.33841748599892663</v>
      </c>
      <c r="I30" s="12">
        <v>0.39360076716367709</v>
      </c>
      <c r="J30" s="12">
        <v>0.38034362494827556</v>
      </c>
      <c r="K30" s="12">
        <v>0.32703266015389049</v>
      </c>
      <c r="M30" s="78" t="str">
        <f>M$17</f>
        <v>other fossil fuels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</row>
    <row r="31" spans="1:47" x14ac:dyDescent="0.25">
      <c r="A31" s="8" t="s">
        <v>5</v>
      </c>
      <c r="B31" s="12">
        <v>0.11477383215864891</v>
      </c>
      <c r="C31" s="12">
        <v>7.9007577841491233E-2</v>
      </c>
      <c r="D31" s="12">
        <v>6.0164206358980926E-2</v>
      </c>
      <c r="E31" s="12">
        <v>5.2641159447312846E-2</v>
      </c>
      <c r="F31" s="12">
        <v>5.0156895849396241E-2</v>
      </c>
      <c r="G31" s="12">
        <v>8.4621114486533214E-2</v>
      </c>
      <c r="H31" s="12">
        <v>7.2750710893886891E-2</v>
      </c>
      <c r="I31" s="12">
        <v>8.8822211690058439E-2</v>
      </c>
      <c r="J31" s="12">
        <v>7.27127518283468E-2</v>
      </c>
      <c r="K31" s="12">
        <v>4.5021015990348356E-2</v>
      </c>
      <c r="M31" s="78" t="str">
        <f>M$18</f>
        <v>Plant oil, biofuel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</row>
    <row r="32" spans="1:47" x14ac:dyDescent="0.25">
      <c r="A32" s="8" t="s">
        <v>6</v>
      </c>
      <c r="B32" s="12">
        <v>1.2929439251357473</v>
      </c>
      <c r="C32" s="12">
        <v>1.4361801793182083</v>
      </c>
      <c r="D32" s="12">
        <v>1.3826878013450865</v>
      </c>
      <c r="E32" s="12">
        <v>1.775731525149441</v>
      </c>
      <c r="F32" s="12">
        <v>1.9710843772135247</v>
      </c>
      <c r="G32" s="12">
        <v>2.4383383877688098</v>
      </c>
      <c r="H32" s="12">
        <v>2.5750494161918325</v>
      </c>
      <c r="I32" s="12">
        <v>2.094505459792019</v>
      </c>
      <c r="J32" s="12">
        <v>2.4021370259719483</v>
      </c>
      <c r="K32" s="12">
        <v>1.7151206251683111</v>
      </c>
      <c r="M32" s="88" t="s">
        <v>40</v>
      </c>
      <c r="N32" s="89">
        <f t="shared" ref="N32:W32" si="5">SUM(N23:N31)</f>
        <v>5026277.777777778</v>
      </c>
      <c r="O32" s="89">
        <f t="shared" si="5"/>
        <v>5419166.666666667</v>
      </c>
      <c r="P32" s="89">
        <f t="shared" si="5"/>
        <v>5184722.222222222</v>
      </c>
      <c r="Q32" s="89">
        <f t="shared" si="5"/>
        <v>6390833.333333333</v>
      </c>
      <c r="R32" s="89">
        <f t="shared" si="5"/>
        <v>7101388.888888889</v>
      </c>
      <c r="S32" s="89">
        <f t="shared" si="5"/>
        <v>8688333.3333333321</v>
      </c>
      <c r="T32" s="89">
        <f t="shared" si="5"/>
        <v>9167222.222222222</v>
      </c>
      <c r="U32" s="89">
        <f t="shared" si="5"/>
        <v>7921944.444444444</v>
      </c>
      <c r="V32" s="89">
        <f t="shared" si="5"/>
        <v>8791388.8888888881</v>
      </c>
      <c r="W32" s="89">
        <f t="shared" si="5"/>
        <v>6438888.888888889</v>
      </c>
    </row>
    <row r="33" spans="1:24" x14ac:dyDescent="0.25">
      <c r="A33" s="8" t="s">
        <v>2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</row>
    <row r="34" spans="1:24" x14ac:dyDescent="0.25">
      <c r="A34" s="8" t="s">
        <v>7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M34" s="81" t="s">
        <v>55</v>
      </c>
      <c r="N34" s="81"/>
      <c r="O34" s="77"/>
      <c r="P34" s="77"/>
      <c r="Q34" s="77"/>
      <c r="R34" s="77"/>
      <c r="S34" s="77"/>
      <c r="T34" s="77"/>
      <c r="U34" s="77"/>
      <c r="V34" s="77"/>
      <c r="W34" s="77"/>
      <c r="X34" s="56"/>
    </row>
    <row r="35" spans="1:24" x14ac:dyDescent="0.25">
      <c r="A35" s="8" t="s">
        <v>8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M35" s="90" t="str">
        <f>M$9</f>
        <v>Energieträger</v>
      </c>
      <c r="N35" s="90">
        <v>2000</v>
      </c>
      <c r="O35" s="90">
        <v>2001</v>
      </c>
      <c r="P35" s="90">
        <v>2002</v>
      </c>
      <c r="Q35" s="90">
        <v>2003</v>
      </c>
      <c r="R35" s="90">
        <v>2004</v>
      </c>
      <c r="S35" s="90">
        <v>2005</v>
      </c>
      <c r="T35" s="90">
        <v>2006</v>
      </c>
      <c r="U35" s="90">
        <v>2007</v>
      </c>
      <c r="V35" s="90">
        <v>2008</v>
      </c>
      <c r="W35" s="90">
        <v>2009</v>
      </c>
      <c r="X35" s="77"/>
    </row>
    <row r="36" spans="1:24" x14ac:dyDescent="0.25">
      <c r="A36" s="8" t="s">
        <v>9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M36" s="78" t="str">
        <f>M$10</f>
        <v>Electricity</v>
      </c>
      <c r="N36" s="85">
        <v>608333.33333333337</v>
      </c>
      <c r="O36" s="85">
        <v>716944.4444444445</v>
      </c>
      <c r="P36" s="85">
        <v>798888.88888888888</v>
      </c>
      <c r="Q36" s="85">
        <v>933055.5555555555</v>
      </c>
      <c r="R36" s="85">
        <v>1038055.5555555554</v>
      </c>
      <c r="S36" s="85">
        <v>1275000</v>
      </c>
      <c r="T36" s="85">
        <v>1438888.888888889</v>
      </c>
      <c r="U36" s="85">
        <v>1485000</v>
      </c>
      <c r="V36" s="85">
        <v>1596111.111111111</v>
      </c>
      <c r="W36" s="85">
        <v>1518055.5555555555</v>
      </c>
    </row>
    <row r="37" spans="1:24" x14ac:dyDescent="0.25">
      <c r="A37" s="8" t="s">
        <v>10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M37" s="78" t="str">
        <f>M$11</f>
        <v>Heat and Cold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</row>
    <row r="38" spans="1:24" x14ac:dyDescent="0.25">
      <c r="A38" s="8" t="s">
        <v>11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M38" s="78" t="str">
        <f>M$12</f>
        <v>natural gas</v>
      </c>
      <c r="N38" s="85">
        <v>84444.444444444438</v>
      </c>
      <c r="O38" s="85">
        <v>93611.111111111109</v>
      </c>
      <c r="P38" s="85">
        <v>93333.333333333328</v>
      </c>
      <c r="Q38" s="85">
        <v>115555.55555555556</v>
      </c>
      <c r="R38" s="85">
        <v>178055.55555555553</v>
      </c>
      <c r="S38" s="85">
        <v>199722.22222222222</v>
      </c>
      <c r="T38" s="85">
        <v>204444.44444444444</v>
      </c>
      <c r="U38" s="85">
        <v>284722.22222222225</v>
      </c>
      <c r="V38" s="85">
        <v>373888.88888888888</v>
      </c>
      <c r="W38" s="85">
        <v>373611.11111111107</v>
      </c>
    </row>
    <row r="39" spans="1:24" x14ac:dyDescent="0.25">
      <c r="A39" s="83" t="s">
        <v>40</v>
      </c>
      <c r="B39" s="84">
        <f t="shared" ref="B39:K39" si="6">SUM(B30:B38)</f>
        <v>1.6339784290935391</v>
      </c>
      <c r="C39" s="84">
        <f t="shared" si="6"/>
        <v>1.7676133441624455</v>
      </c>
      <c r="D39" s="84">
        <f t="shared" si="6"/>
        <v>1.6937630643897119</v>
      </c>
      <c r="E39" s="84">
        <f t="shared" si="6"/>
        <v>2.0881295782833216</v>
      </c>
      <c r="F39" s="84">
        <f t="shared" si="6"/>
        <v>2.3187360621877304</v>
      </c>
      <c r="G39" s="84">
        <f t="shared" si="6"/>
        <v>2.8338107268841388</v>
      </c>
      <c r="H39" s="84">
        <f t="shared" si="6"/>
        <v>2.9862176130846461</v>
      </c>
      <c r="I39" s="84">
        <f t="shared" si="6"/>
        <v>2.5769284386457545</v>
      </c>
      <c r="J39" s="84">
        <f t="shared" si="6"/>
        <v>2.8551934027485708</v>
      </c>
      <c r="K39" s="84">
        <f t="shared" si="6"/>
        <v>2.0871743013125501</v>
      </c>
      <c r="M39" s="78" t="str">
        <f>M$13</f>
        <v>Liquid gas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</row>
    <row r="40" spans="1:24" x14ac:dyDescent="0.25">
      <c r="M40" s="78" t="str">
        <f>M$14</f>
        <v>heating oil / diesel</v>
      </c>
      <c r="N40" s="85">
        <v>820555.5555555555</v>
      </c>
      <c r="O40" s="85">
        <v>779166.66666666663</v>
      </c>
      <c r="P40" s="85">
        <v>779166.66666666663</v>
      </c>
      <c r="Q40" s="85">
        <v>1286666.6666666667</v>
      </c>
      <c r="R40" s="85">
        <v>1286388.888888889</v>
      </c>
      <c r="S40" s="85">
        <v>1369444.4444444443</v>
      </c>
      <c r="T40" s="85">
        <v>1333888.888888889</v>
      </c>
      <c r="U40" s="85">
        <v>1429444.4444444443</v>
      </c>
      <c r="V40" s="85">
        <v>1534166.6666666665</v>
      </c>
      <c r="W40" s="85">
        <v>1400555.5555555555</v>
      </c>
    </row>
    <row r="41" spans="1:24" x14ac:dyDescent="0.25">
      <c r="A41" s="17" t="s">
        <v>43</v>
      </c>
      <c r="B41" s="15"/>
      <c r="C41" s="15"/>
      <c r="D41" s="15"/>
      <c r="E41" s="15"/>
      <c r="F41" s="15"/>
      <c r="G41" s="15"/>
      <c r="H41" s="15"/>
      <c r="I41" s="15"/>
      <c r="J41" s="15"/>
      <c r="K41" s="15"/>
      <c r="M41" s="78" t="str">
        <f>M$15</f>
        <v>gasoline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</row>
    <row r="42" spans="1:24" x14ac:dyDescent="0.25">
      <c r="A42" s="82" t="s">
        <v>39</v>
      </c>
      <c r="B42" s="82">
        <v>2000</v>
      </c>
      <c r="C42" s="82">
        <v>2001</v>
      </c>
      <c r="D42" s="82">
        <v>2002</v>
      </c>
      <c r="E42" s="82">
        <v>2003</v>
      </c>
      <c r="F42" s="82">
        <v>2004</v>
      </c>
      <c r="G42" s="82">
        <v>2005</v>
      </c>
      <c r="H42" s="82">
        <v>2006</v>
      </c>
      <c r="I42" s="82">
        <v>2007</v>
      </c>
      <c r="J42" s="82">
        <v>2008</v>
      </c>
      <c r="K42" s="82">
        <v>2009</v>
      </c>
      <c r="M42" s="78" t="str">
        <f>M$16</f>
        <v>Lignite / Coal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</row>
    <row r="43" spans="1:24" x14ac:dyDescent="0.25">
      <c r="A43" s="16" t="s">
        <v>1</v>
      </c>
      <c r="B43" s="12">
        <v>0.19776136304283329</v>
      </c>
      <c r="C43" s="12">
        <v>0.23385155780835881</v>
      </c>
      <c r="D43" s="12">
        <v>0.26098379711678604</v>
      </c>
      <c r="E43" s="12">
        <v>0.30486492169573076</v>
      </c>
      <c r="F43" s="12">
        <v>0.33894452041445516</v>
      </c>
      <c r="G43" s="12">
        <v>0.41585751123467607</v>
      </c>
      <c r="H43" s="12">
        <v>0.46871726670439573</v>
      </c>
      <c r="I43" s="12">
        <v>0.48305548697360368</v>
      </c>
      <c r="J43" s="12">
        <v>0.51837155335692398</v>
      </c>
      <c r="K43" s="12">
        <v>0.49207970477450752</v>
      </c>
      <c r="M43" s="78" t="str">
        <f>M$17</f>
        <v>other fossil fuels</v>
      </c>
      <c r="N43" s="85">
        <v>0</v>
      </c>
      <c r="O43" s="85">
        <v>12777.777777777777</v>
      </c>
      <c r="P43" s="85">
        <v>12777.777777777777</v>
      </c>
      <c r="Q43" s="85">
        <v>0</v>
      </c>
      <c r="R43" s="85">
        <v>0</v>
      </c>
      <c r="S43" s="85">
        <v>253055.55555555553</v>
      </c>
      <c r="T43" s="85">
        <v>189722.22222222222</v>
      </c>
      <c r="U43" s="85">
        <v>144166.66666666666</v>
      </c>
      <c r="V43" s="85">
        <v>113888.88888888889</v>
      </c>
      <c r="W43" s="85">
        <v>95000</v>
      </c>
    </row>
    <row r="44" spans="1:24" x14ac:dyDescent="0.25">
      <c r="A44" s="16" t="s">
        <v>5</v>
      </c>
      <c r="B44" s="12">
        <v>0</v>
      </c>
      <c r="C44" s="12">
        <v>0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M44" s="78" t="str">
        <f>M$18</f>
        <v>Plant oil, biofuel</v>
      </c>
      <c r="N44" s="85">
        <v>0</v>
      </c>
      <c r="O44" s="85">
        <v>118333.33333333333</v>
      </c>
      <c r="P44" s="85">
        <v>128333.33333333334</v>
      </c>
      <c r="Q44" s="85">
        <v>153888.88888888888</v>
      </c>
      <c r="R44" s="85">
        <v>161388.88888888888</v>
      </c>
      <c r="S44" s="85">
        <v>98333.333333333328</v>
      </c>
      <c r="T44" s="85">
        <v>160000</v>
      </c>
      <c r="U44" s="85">
        <v>101388.88888888889</v>
      </c>
      <c r="V44" s="85">
        <v>101388.88888888889</v>
      </c>
      <c r="W44" s="85">
        <v>101388.88888888889</v>
      </c>
    </row>
    <row r="45" spans="1:24" x14ac:dyDescent="0.25">
      <c r="A45" s="16" t="s">
        <v>6</v>
      </c>
      <c r="B45" s="12">
        <v>2.7451805646128452E-2</v>
      </c>
      <c r="C45" s="12">
        <v>3.0533891895163468E-2</v>
      </c>
      <c r="D45" s="12">
        <v>3.04904575212935E-2</v>
      </c>
      <c r="E45" s="12">
        <v>3.7756417810486456E-2</v>
      </c>
      <c r="F45" s="12">
        <v>5.8138463362500878E-2</v>
      </c>
      <c r="G45" s="12">
        <v>6.5141950016935096E-2</v>
      </c>
      <c r="H45" s="12">
        <v>6.6597665693906419E-2</v>
      </c>
      <c r="I45" s="12">
        <v>9.261726040926746E-2</v>
      </c>
      <c r="J45" s="12">
        <v>0.12142849126669331</v>
      </c>
      <c r="K45" s="12">
        <v>0.12110653301403707</v>
      </c>
      <c r="M45" s="88" t="s">
        <v>40</v>
      </c>
      <c r="N45" s="89">
        <f t="shared" ref="N45:W45" si="7">SUM(N36:N44)</f>
        <v>1513333.3333333333</v>
      </c>
      <c r="O45" s="89">
        <f t="shared" si="7"/>
        <v>1720833.3333333333</v>
      </c>
      <c r="P45" s="89">
        <f t="shared" si="7"/>
        <v>1812500</v>
      </c>
      <c r="Q45" s="89">
        <f t="shared" si="7"/>
        <v>2489166.666666667</v>
      </c>
      <c r="R45" s="89">
        <f t="shared" si="7"/>
        <v>2663888.888888889</v>
      </c>
      <c r="S45" s="89">
        <f t="shared" si="7"/>
        <v>3195555.5555555555</v>
      </c>
      <c r="T45" s="89">
        <f t="shared" si="7"/>
        <v>3326944.4444444445</v>
      </c>
      <c r="U45" s="89">
        <f t="shared" si="7"/>
        <v>3444722.222222222</v>
      </c>
      <c r="V45" s="89">
        <f t="shared" si="7"/>
        <v>3719444.4444444445</v>
      </c>
      <c r="W45" s="89">
        <f t="shared" si="7"/>
        <v>3488611.111111111</v>
      </c>
    </row>
    <row r="46" spans="1:24" x14ac:dyDescent="0.25">
      <c r="A46" s="16" t="s">
        <v>2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</row>
    <row r="47" spans="1:24" x14ac:dyDescent="0.25">
      <c r="A47" s="16" t="s">
        <v>7</v>
      </c>
      <c r="B47" s="12">
        <v>0.2667520851271824</v>
      </c>
      <c r="C47" s="12">
        <v>0.25414708239149414</v>
      </c>
      <c r="D47" s="12">
        <v>0.254540873057227</v>
      </c>
      <c r="E47" s="12">
        <v>0.42040319062060882</v>
      </c>
      <c r="F47" s="12">
        <v>0.42002999037713201</v>
      </c>
      <c r="G47" s="12">
        <v>0.44666177132613349</v>
      </c>
      <c r="H47" s="12">
        <v>0.43451357426921011</v>
      </c>
      <c r="I47" s="12">
        <v>0.46498382640594171</v>
      </c>
      <c r="J47" s="12">
        <v>0.49825375725553273</v>
      </c>
      <c r="K47" s="12">
        <v>0.45399192524667281</v>
      </c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</row>
    <row r="48" spans="1:24" x14ac:dyDescent="0.25">
      <c r="A48" s="16" t="s">
        <v>8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</row>
    <row r="49" spans="1:24" x14ac:dyDescent="0.25">
      <c r="A49" s="16" t="s">
        <v>9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</row>
    <row r="50" spans="1:24" x14ac:dyDescent="0.25">
      <c r="A50" s="16" t="s">
        <v>10</v>
      </c>
      <c r="B50" s="12">
        <v>0</v>
      </c>
      <c r="C50" s="12">
        <v>4.167830941179583E-3</v>
      </c>
      <c r="D50" s="12">
        <v>4.1742888273199434E-3</v>
      </c>
      <c r="E50" s="12">
        <v>0</v>
      </c>
      <c r="F50" s="12">
        <v>0</v>
      </c>
      <c r="G50" s="12">
        <v>8.2537296892111076E-2</v>
      </c>
      <c r="H50" s="12">
        <v>6.1801909876274569E-2</v>
      </c>
      <c r="I50" s="12">
        <v>4.6895959173082737E-2</v>
      </c>
      <c r="J50" s="12">
        <v>3.6987876240226043E-2</v>
      </c>
      <c r="K50" s="12">
        <v>3.0794374937398276E-2</v>
      </c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</row>
    <row r="51" spans="1:24" x14ac:dyDescent="0.25">
      <c r="A51" s="16" t="s">
        <v>11</v>
      </c>
      <c r="B51" s="12">
        <v>0</v>
      </c>
      <c r="C51" s="12">
        <v>3.8597738716141354E-2</v>
      </c>
      <c r="D51" s="12">
        <v>4.1924379091778569E-2</v>
      </c>
      <c r="E51" s="12">
        <v>5.0281383334157437E-2</v>
      </c>
      <c r="F51" s="12">
        <v>5.26964855126568E-2</v>
      </c>
      <c r="G51" s="12">
        <v>3.2072670801105735E-2</v>
      </c>
      <c r="H51" s="12">
        <v>5.2119912282187632E-2</v>
      </c>
      <c r="I51" s="12">
        <v>3.2980780535983044E-2</v>
      </c>
      <c r="J51" s="12">
        <v>3.2928231287030506E-2</v>
      </c>
      <c r="K51" s="12">
        <v>3.2865341672954303E-2</v>
      </c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</row>
    <row r="52" spans="1:24" x14ac:dyDescent="0.25">
      <c r="A52" s="83" t="s">
        <v>40</v>
      </c>
      <c r="B52" s="84">
        <f t="shared" ref="B52:K52" si="8">SUM(B43:B51)</f>
        <v>0.49196525381614414</v>
      </c>
      <c r="C52" s="84">
        <f t="shared" si="8"/>
        <v>0.56129810175233741</v>
      </c>
      <c r="D52" s="84">
        <f t="shared" si="8"/>
        <v>0.59211379561440503</v>
      </c>
      <c r="E52" s="84">
        <f t="shared" si="8"/>
        <v>0.81330591346098347</v>
      </c>
      <c r="F52" s="84">
        <f t="shared" si="8"/>
        <v>0.86980945966674494</v>
      </c>
      <c r="G52" s="84">
        <f t="shared" si="8"/>
        <v>1.0422712002709613</v>
      </c>
      <c r="H52" s="84">
        <f t="shared" si="8"/>
        <v>1.0837503288259744</v>
      </c>
      <c r="I52" s="84">
        <f t="shared" si="8"/>
        <v>1.1205333134978783</v>
      </c>
      <c r="J52" s="84">
        <f t="shared" si="8"/>
        <v>1.2079699094064065</v>
      </c>
      <c r="K52" s="84">
        <f t="shared" si="8"/>
        <v>1.13083787964557</v>
      </c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</row>
    <row r="53" spans="1:24" x14ac:dyDescent="0.25"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</row>
    <row r="54" spans="1:24" x14ac:dyDescent="0.25">
      <c r="A54" s="48" t="s">
        <v>46</v>
      </c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</row>
    <row r="55" spans="1:24" x14ac:dyDescent="0.25">
      <c r="A55" s="82" t="s">
        <v>39</v>
      </c>
      <c r="B55" s="82">
        <v>2000</v>
      </c>
      <c r="C55" s="82">
        <v>2001</v>
      </c>
      <c r="D55" s="82">
        <v>2002</v>
      </c>
      <c r="E55" s="82">
        <v>2003</v>
      </c>
      <c r="F55" s="82">
        <v>2004</v>
      </c>
      <c r="G55" s="82">
        <v>2005</v>
      </c>
      <c r="H55" s="82">
        <v>2006</v>
      </c>
      <c r="I55" s="82">
        <v>2007</v>
      </c>
      <c r="J55" s="82">
        <v>2008</v>
      </c>
      <c r="K55" s="82">
        <v>2009</v>
      </c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</row>
    <row r="56" spans="1:24" x14ac:dyDescent="0.25">
      <c r="A56" s="50" t="s">
        <v>1</v>
      </c>
      <c r="B56" s="12">
        <v>0</v>
      </c>
      <c r="C56" s="12">
        <v>0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</row>
    <row r="57" spans="1:24" s="44" customFormat="1" x14ac:dyDescent="0.25">
      <c r="A57" s="50" t="s">
        <v>5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</row>
    <row r="58" spans="1:24" s="44" customFormat="1" x14ac:dyDescent="0.25">
      <c r="A58" s="50" t="s">
        <v>6</v>
      </c>
      <c r="B58" s="12">
        <v>0</v>
      </c>
      <c r="C58" s="12">
        <v>0</v>
      </c>
      <c r="D58" s="12">
        <v>0</v>
      </c>
      <c r="E58" s="12">
        <v>0</v>
      </c>
      <c r="F58" s="12">
        <v>5.0066196218565506E-2</v>
      </c>
      <c r="G58" s="12">
        <v>0.19832507453000126</v>
      </c>
      <c r="H58" s="12">
        <v>0.25191290936390687</v>
      </c>
      <c r="I58" s="12">
        <v>0.97297820496291887</v>
      </c>
      <c r="J58" s="12">
        <v>1.1698092468463686</v>
      </c>
      <c r="K58" s="12">
        <v>1.0372842084176261</v>
      </c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</row>
    <row r="59" spans="1:24" s="44" customFormat="1" x14ac:dyDescent="0.25">
      <c r="A59" s="50" t="s">
        <v>2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</row>
    <row r="60" spans="1:24" s="47" customFormat="1" x14ac:dyDescent="0.25">
      <c r="A60" s="50" t="s">
        <v>7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</row>
    <row r="61" spans="1:24" s="47" customFormat="1" x14ac:dyDescent="0.25">
      <c r="A61" s="50" t="s">
        <v>8</v>
      </c>
      <c r="B61" s="12">
        <v>0.74607506002734636</v>
      </c>
      <c r="C61" s="12">
        <v>0.74087725230490098</v>
      </c>
      <c r="D61" s="12">
        <v>0.7460180097695055</v>
      </c>
      <c r="E61" s="12">
        <v>0.76611039119787527</v>
      </c>
      <c r="F61" s="12">
        <v>0.75761401632912628</v>
      </c>
      <c r="G61" s="12">
        <v>0.7328695878817636</v>
      </c>
      <c r="H61" s="12">
        <v>0.6841643346625359</v>
      </c>
      <c r="I61" s="12">
        <v>0.67082004027161124</v>
      </c>
      <c r="J61" s="12">
        <v>0.78522554828031099</v>
      </c>
      <c r="K61" s="12">
        <v>0.72834999669185574</v>
      </c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</row>
    <row r="62" spans="1:24" s="47" customFormat="1" x14ac:dyDescent="0.25">
      <c r="A62" s="50" t="s">
        <v>9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M62"/>
      <c r="N62"/>
      <c r="O62"/>
      <c r="P62"/>
      <c r="Q62"/>
      <c r="R62"/>
      <c r="S62"/>
      <c r="T62"/>
      <c r="U62"/>
      <c r="V62"/>
      <c r="W62"/>
      <c r="X62" s="44"/>
    </row>
    <row r="63" spans="1:24" s="47" customFormat="1" x14ac:dyDescent="0.25">
      <c r="A63" s="50" t="s">
        <v>10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M63"/>
      <c r="N63"/>
      <c r="O63"/>
      <c r="P63"/>
      <c r="Q63"/>
      <c r="R63"/>
      <c r="S63"/>
      <c r="T63"/>
      <c r="U63"/>
      <c r="V63"/>
      <c r="W63"/>
      <c r="X63"/>
    </row>
    <row r="64" spans="1:24" s="47" customFormat="1" x14ac:dyDescent="0.25">
      <c r="A64" s="50" t="s">
        <v>11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M64"/>
      <c r="N64"/>
      <c r="O64"/>
      <c r="P64"/>
      <c r="Q64"/>
      <c r="R64"/>
      <c r="S64"/>
      <c r="T64"/>
      <c r="U64"/>
      <c r="V64"/>
      <c r="W64"/>
      <c r="X64"/>
    </row>
    <row r="65" spans="1:24" s="47" customFormat="1" x14ac:dyDescent="0.25">
      <c r="A65" s="83" t="s">
        <v>40</v>
      </c>
      <c r="B65" s="84">
        <f t="shared" ref="B65:K65" si="9">SUM(B56:B64)</f>
        <v>0.74607506002734636</v>
      </c>
      <c r="C65" s="84">
        <f t="shared" si="9"/>
        <v>0.74087725230490098</v>
      </c>
      <c r="D65" s="84">
        <f t="shared" si="9"/>
        <v>0.7460180097695055</v>
      </c>
      <c r="E65" s="84">
        <f t="shared" si="9"/>
        <v>0.76611039119787527</v>
      </c>
      <c r="F65" s="84">
        <f t="shared" si="9"/>
        <v>0.80768021254769184</v>
      </c>
      <c r="G65" s="84">
        <f t="shared" si="9"/>
        <v>0.93119466241176485</v>
      </c>
      <c r="H65" s="84">
        <f t="shared" si="9"/>
        <v>0.93607724402644277</v>
      </c>
      <c r="I65" s="84">
        <f t="shared" si="9"/>
        <v>1.6437982452345301</v>
      </c>
      <c r="J65" s="84">
        <f t="shared" si="9"/>
        <v>1.9550347951266795</v>
      </c>
      <c r="K65" s="84">
        <f t="shared" si="9"/>
        <v>1.7656342051094818</v>
      </c>
      <c r="M65"/>
      <c r="N65"/>
      <c r="O65"/>
      <c r="P65"/>
      <c r="Q65"/>
      <c r="R65"/>
      <c r="S65"/>
      <c r="T65"/>
      <c r="U65"/>
      <c r="V65"/>
      <c r="W65"/>
      <c r="X65"/>
    </row>
    <row r="66" spans="1:24" s="47" customFormat="1" x14ac:dyDescent="0.25">
      <c r="M66"/>
      <c r="N66"/>
      <c r="O66"/>
      <c r="P66"/>
      <c r="Q66"/>
      <c r="R66"/>
      <c r="S66"/>
      <c r="T66"/>
      <c r="U66"/>
      <c r="V66"/>
      <c r="W66"/>
      <c r="X66"/>
    </row>
    <row r="67" spans="1:24" s="47" customFormat="1" x14ac:dyDescent="0.25">
      <c r="A67" s="51" t="s">
        <v>47</v>
      </c>
      <c r="M67"/>
      <c r="N67"/>
      <c r="O67"/>
      <c r="P67"/>
      <c r="Q67"/>
      <c r="R67"/>
      <c r="S67"/>
      <c r="T67"/>
      <c r="U67"/>
      <c r="V67"/>
      <c r="W67"/>
      <c r="X67"/>
    </row>
    <row r="68" spans="1:24" s="47" customFormat="1" x14ac:dyDescent="0.25">
      <c r="A68" s="82" t="s">
        <v>39</v>
      </c>
      <c r="B68" s="82">
        <v>2000</v>
      </c>
      <c r="C68" s="82">
        <v>2001</v>
      </c>
      <c r="D68" s="82">
        <v>2002</v>
      </c>
      <c r="E68" s="82">
        <v>2003</v>
      </c>
      <c r="F68" s="82">
        <v>2004</v>
      </c>
      <c r="G68" s="82">
        <v>2005</v>
      </c>
      <c r="H68" s="82">
        <v>2006</v>
      </c>
      <c r="I68" s="82">
        <v>2007</v>
      </c>
      <c r="J68" s="82">
        <v>2008</v>
      </c>
      <c r="K68" s="82">
        <v>2009</v>
      </c>
      <c r="M68"/>
      <c r="N68"/>
      <c r="O68"/>
      <c r="P68"/>
      <c r="Q68"/>
      <c r="R68"/>
      <c r="S68"/>
      <c r="T68"/>
      <c r="U68"/>
      <c r="V68"/>
      <c r="W68"/>
      <c r="X68"/>
    </row>
    <row r="69" spans="1:24" s="47" customFormat="1" x14ac:dyDescent="0.25">
      <c r="A69" s="50" t="s">
        <v>1</v>
      </c>
      <c r="B69" s="12">
        <v>2.2105927704513965E-2</v>
      </c>
      <c r="C69" s="12">
        <v>2.0839154705897915E-2</v>
      </c>
      <c r="D69" s="12">
        <v>2.3503061005997073E-2</v>
      </c>
      <c r="E69" s="12">
        <v>2.4142324849974511E-2</v>
      </c>
      <c r="F69" s="12">
        <v>2.4126101800975405E-2</v>
      </c>
      <c r="G69" s="12">
        <v>2.7089628727487616E-2</v>
      </c>
      <c r="H69" s="12">
        <v>2.2169059911694391E-2</v>
      </c>
      <c r="I69" s="12">
        <v>2.3131725526607284E-2</v>
      </c>
      <c r="J69" s="12">
        <v>2.1741654082669454E-2</v>
      </c>
      <c r="K69" s="12">
        <v>2.1430003611405818E-2</v>
      </c>
      <c r="M69"/>
      <c r="N69"/>
      <c r="O69"/>
      <c r="P69"/>
      <c r="Q69"/>
      <c r="R69"/>
      <c r="S69"/>
      <c r="T69"/>
      <c r="U69"/>
      <c r="V69"/>
      <c r="W69"/>
      <c r="X69"/>
    </row>
    <row r="70" spans="1:24" s="47" customFormat="1" x14ac:dyDescent="0.25">
      <c r="A70" s="50" t="s">
        <v>5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M70"/>
      <c r="N70"/>
      <c r="O70"/>
      <c r="P70"/>
      <c r="Q70"/>
      <c r="R70"/>
      <c r="S70"/>
      <c r="T70"/>
      <c r="U70"/>
      <c r="V70"/>
      <c r="W70"/>
      <c r="X70"/>
    </row>
    <row r="71" spans="1:24" s="47" customFormat="1" x14ac:dyDescent="0.25">
      <c r="A71" s="50" t="s">
        <v>6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M71"/>
      <c r="N71"/>
      <c r="O71"/>
      <c r="P71"/>
      <c r="Q71"/>
      <c r="R71"/>
      <c r="S71"/>
      <c r="T71"/>
      <c r="U71"/>
      <c r="V71"/>
      <c r="W71"/>
      <c r="X71"/>
    </row>
    <row r="72" spans="1:24" s="47" customFormat="1" x14ac:dyDescent="0.25">
      <c r="A72" s="50" t="s">
        <v>2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M72"/>
      <c r="N72"/>
      <c r="O72"/>
      <c r="P72"/>
      <c r="Q72"/>
      <c r="R72"/>
      <c r="S72"/>
      <c r="T72"/>
      <c r="U72"/>
      <c r="V72"/>
      <c r="W72"/>
      <c r="X72"/>
    </row>
    <row r="73" spans="1:24" s="47" customFormat="1" x14ac:dyDescent="0.25">
      <c r="A73" s="50" t="s">
        <v>7</v>
      </c>
      <c r="B73" s="12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M73"/>
      <c r="N73"/>
      <c r="O73"/>
      <c r="P73"/>
      <c r="Q73"/>
      <c r="R73"/>
      <c r="S73"/>
      <c r="T73"/>
      <c r="U73"/>
      <c r="V73"/>
      <c r="W73"/>
      <c r="X73"/>
    </row>
    <row r="74" spans="1:24" s="47" customFormat="1" x14ac:dyDescent="0.25">
      <c r="A74" s="50" t="s">
        <v>8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M74"/>
      <c r="N74"/>
      <c r="O74"/>
      <c r="P74"/>
      <c r="Q74"/>
      <c r="R74"/>
      <c r="S74"/>
      <c r="T74"/>
      <c r="U74"/>
      <c r="V74"/>
      <c r="W74"/>
      <c r="X74"/>
    </row>
    <row r="75" spans="1:24" s="44" customFormat="1" x14ac:dyDescent="0.25">
      <c r="A75" s="50" t="s">
        <v>9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M75"/>
      <c r="N75"/>
      <c r="O75"/>
      <c r="P75"/>
      <c r="Q75"/>
      <c r="R75"/>
      <c r="S75"/>
      <c r="T75"/>
      <c r="U75"/>
      <c r="V75"/>
      <c r="W75"/>
      <c r="X75"/>
    </row>
    <row r="76" spans="1:24" s="44" customFormat="1" x14ac:dyDescent="0.25">
      <c r="A76" s="50" t="s">
        <v>10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M76"/>
      <c r="N76"/>
      <c r="O76"/>
      <c r="P76"/>
      <c r="Q76"/>
      <c r="R76"/>
      <c r="S76"/>
      <c r="T76"/>
      <c r="U76"/>
      <c r="V76"/>
      <c r="W76"/>
      <c r="X76"/>
    </row>
    <row r="77" spans="1:24" x14ac:dyDescent="0.25">
      <c r="A77" s="50" t="s">
        <v>11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</row>
    <row r="78" spans="1:24" x14ac:dyDescent="0.25">
      <c r="A78" s="83" t="s">
        <v>40</v>
      </c>
      <c r="B78" s="84">
        <f t="shared" ref="B78:K78" si="10">SUM(B69:B77)</f>
        <v>2.2105927704513965E-2</v>
      </c>
      <c r="C78" s="84">
        <f t="shared" si="10"/>
        <v>2.0839154705897915E-2</v>
      </c>
      <c r="D78" s="84">
        <f t="shared" si="10"/>
        <v>2.3503061005997073E-2</v>
      </c>
      <c r="E78" s="84">
        <f t="shared" si="10"/>
        <v>2.4142324849974511E-2</v>
      </c>
      <c r="F78" s="84">
        <f t="shared" si="10"/>
        <v>2.4126101800975405E-2</v>
      </c>
      <c r="G78" s="84">
        <f t="shared" si="10"/>
        <v>2.7089628727487616E-2</v>
      </c>
      <c r="H78" s="84">
        <f t="shared" si="10"/>
        <v>2.2169059911694391E-2</v>
      </c>
      <c r="I78" s="84">
        <f t="shared" si="10"/>
        <v>2.3131725526607284E-2</v>
      </c>
      <c r="J78" s="84">
        <f t="shared" si="10"/>
        <v>2.1741654082669454E-2</v>
      </c>
      <c r="K78" s="84">
        <f t="shared" si="10"/>
        <v>2.1430003611405818E-2</v>
      </c>
    </row>
    <row r="80" spans="1:24" x14ac:dyDescent="0.25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</row>
    <row r="81" spans="1:47" x14ac:dyDescent="0.25">
      <c r="A81" s="290" t="s">
        <v>30</v>
      </c>
      <c r="B81" s="290"/>
      <c r="C81" s="290"/>
      <c r="D81" s="290"/>
      <c r="E81" s="290"/>
      <c r="F81" s="290"/>
      <c r="G81" s="290"/>
      <c r="H81" s="290"/>
      <c r="I81" s="290"/>
      <c r="J81" s="290"/>
      <c r="K81" s="290"/>
      <c r="L81" s="86"/>
      <c r="M81" s="290" t="s">
        <v>30</v>
      </c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86"/>
      <c r="Y81" s="290" t="s">
        <v>30</v>
      </c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86"/>
      <c r="AK81" s="290" t="s">
        <v>30</v>
      </c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</row>
    <row r="82" spans="1:47" x14ac:dyDescent="0.25">
      <c r="A82" s="10" t="s">
        <v>38</v>
      </c>
      <c r="M82" s="79" t="s">
        <v>52</v>
      </c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148"/>
      <c r="Y82" s="150" t="s">
        <v>56</v>
      </c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</row>
    <row r="83" spans="1:47" x14ac:dyDescent="0.25">
      <c r="A83" s="11" t="s">
        <v>39</v>
      </c>
      <c r="B83" s="11">
        <v>2000</v>
      </c>
      <c r="C83" s="11">
        <v>2001</v>
      </c>
      <c r="D83" s="11">
        <v>2002</v>
      </c>
      <c r="E83" s="11">
        <v>2003</v>
      </c>
      <c r="F83" s="11">
        <v>2004</v>
      </c>
      <c r="G83" s="11">
        <v>2005</v>
      </c>
      <c r="H83" s="11">
        <v>2006</v>
      </c>
      <c r="I83" s="11">
        <v>2007</v>
      </c>
      <c r="J83" s="11">
        <v>2008</v>
      </c>
      <c r="K83" s="11">
        <v>2009</v>
      </c>
      <c r="M83" s="90" t="s">
        <v>48</v>
      </c>
      <c r="N83" s="90">
        <v>2000</v>
      </c>
      <c r="O83" s="90">
        <v>2001</v>
      </c>
      <c r="P83" s="90">
        <v>2002</v>
      </c>
      <c r="Q83" s="90">
        <v>2003</v>
      </c>
      <c r="R83" s="90">
        <v>2004</v>
      </c>
      <c r="S83" s="90">
        <v>2005</v>
      </c>
      <c r="T83" s="90">
        <v>2006</v>
      </c>
      <c r="U83" s="90">
        <v>2007</v>
      </c>
      <c r="V83" s="90">
        <v>2008</v>
      </c>
      <c r="W83" s="90">
        <v>2009</v>
      </c>
      <c r="X83" s="148"/>
      <c r="Y83" s="151" t="s">
        <v>39</v>
      </c>
      <c r="Z83" s="151">
        <v>2000</v>
      </c>
      <c r="AA83" s="151">
        <v>2001</v>
      </c>
      <c r="AB83" s="151">
        <v>2002</v>
      </c>
      <c r="AC83" s="151">
        <v>2003</v>
      </c>
      <c r="AD83" s="151">
        <v>2004</v>
      </c>
      <c r="AE83" s="151">
        <v>2005</v>
      </c>
      <c r="AF83" s="151">
        <v>2006</v>
      </c>
      <c r="AG83" s="151">
        <v>2007</v>
      </c>
      <c r="AH83" s="151">
        <v>2008</v>
      </c>
      <c r="AI83" s="151">
        <v>2009</v>
      </c>
      <c r="AK83" s="151"/>
      <c r="AL83" s="157" t="s">
        <v>65</v>
      </c>
      <c r="AM83" s="157" t="s">
        <v>66</v>
      </c>
      <c r="AN83" s="157" t="s">
        <v>67</v>
      </c>
      <c r="AO83" s="157" t="s">
        <v>68</v>
      </c>
      <c r="AP83" s="157" t="s">
        <v>69</v>
      </c>
      <c r="AQ83" s="157" t="s">
        <v>70</v>
      </c>
      <c r="AR83" s="157" t="s">
        <v>71</v>
      </c>
      <c r="AS83" s="157" t="s">
        <v>72</v>
      </c>
      <c r="AT83" s="157" t="s">
        <v>73</v>
      </c>
      <c r="AU83" s="157" t="s">
        <v>74</v>
      </c>
    </row>
    <row r="84" spans="1:47" x14ac:dyDescent="0.25">
      <c r="A84" s="19" t="s">
        <v>1</v>
      </c>
      <c r="B84" s="12">
        <v>1.4014859727157518</v>
      </c>
      <c r="C84" s="12">
        <v>1.2540615993249389</v>
      </c>
      <c r="D84" s="12">
        <v>1.2734958540427246</v>
      </c>
      <c r="E84" s="12">
        <v>1.4669349277867512</v>
      </c>
      <c r="F84" s="12">
        <v>1.4330811880923238</v>
      </c>
      <c r="G84" s="12">
        <v>1.3409505121702072</v>
      </c>
      <c r="H84" s="12">
        <v>1.6258964824298283</v>
      </c>
      <c r="I84" s="12">
        <v>0.97120094468980989</v>
      </c>
      <c r="J84" s="12">
        <v>0.84939762091324267</v>
      </c>
      <c r="K84" s="12">
        <v>0.65352223273942844</v>
      </c>
      <c r="M84" s="78" t="s">
        <v>49</v>
      </c>
      <c r="N84" s="87">
        <v>1549000</v>
      </c>
      <c r="O84" s="87">
        <v>1563000</v>
      </c>
      <c r="P84" s="87">
        <v>1569000</v>
      </c>
      <c r="Q84" s="87">
        <v>1585000</v>
      </c>
      <c r="R84" s="87">
        <v>1594000</v>
      </c>
      <c r="S84" s="87">
        <v>1616000</v>
      </c>
      <c r="T84" s="87">
        <v>1625000</v>
      </c>
      <c r="U84" s="87">
        <v>1642000</v>
      </c>
      <c r="V84" s="87">
        <v>1655000</v>
      </c>
      <c r="W84" s="87">
        <v>1673000</v>
      </c>
      <c r="X84" s="148"/>
      <c r="Y84" s="149" t="s">
        <v>1</v>
      </c>
      <c r="Z84" s="147">
        <v>0.874</v>
      </c>
      <c r="AA84" s="147">
        <v>0.81</v>
      </c>
      <c r="AB84" s="147">
        <v>0.77800000000000002</v>
      </c>
      <c r="AC84" s="147">
        <v>0.73699999999999999</v>
      </c>
      <c r="AD84" s="147">
        <v>0.70099999999999996</v>
      </c>
      <c r="AE84" s="147">
        <v>0.68</v>
      </c>
      <c r="AF84" s="147">
        <v>0.71299999999999997</v>
      </c>
      <c r="AG84" s="147">
        <v>0.9</v>
      </c>
      <c r="AH84" s="147">
        <v>0.89100000000000001</v>
      </c>
      <c r="AI84" s="147">
        <v>0.89100000000000001</v>
      </c>
      <c r="AK84" s="159" t="s">
        <v>64</v>
      </c>
      <c r="AL84" s="85">
        <v>8048600</v>
      </c>
      <c r="AM84" s="85">
        <v>8111200</v>
      </c>
      <c r="AN84" s="85">
        <v>8171950</v>
      </c>
      <c r="AO84" s="85">
        <v>8234100</v>
      </c>
      <c r="AP84" s="85">
        <v>8306500</v>
      </c>
      <c r="AQ84" s="85">
        <v>8391850</v>
      </c>
      <c r="AR84" s="85">
        <v>8484550</v>
      </c>
      <c r="AS84" s="85">
        <v>8581300</v>
      </c>
      <c r="AT84" s="85">
        <v>8763400</v>
      </c>
      <c r="AU84" s="85">
        <v>8947243</v>
      </c>
    </row>
    <row r="85" spans="1:47" x14ac:dyDescent="0.25">
      <c r="A85" s="19" t="s">
        <v>5</v>
      </c>
      <c r="B85" s="12">
        <v>0.34464240847959748</v>
      </c>
      <c r="C85" s="12">
        <v>0</v>
      </c>
      <c r="D85" s="12">
        <v>0</v>
      </c>
      <c r="E85" s="12">
        <v>0</v>
      </c>
      <c r="F85" s="12">
        <v>0</v>
      </c>
      <c r="G85" s="12">
        <v>0</v>
      </c>
      <c r="H85" s="12">
        <v>3.6864392074745005E-2</v>
      </c>
      <c r="I85" s="12">
        <v>3.868230273320411E-2</v>
      </c>
      <c r="J85" s="12">
        <v>4.4313090048763416E-2</v>
      </c>
      <c r="K85" s="12">
        <v>4.7780081529025201E-2</v>
      </c>
      <c r="M85" s="78" t="s">
        <v>50</v>
      </c>
      <c r="N85" s="87">
        <v>187000</v>
      </c>
      <c r="O85" s="87">
        <v>188000</v>
      </c>
      <c r="P85" s="87">
        <v>191000</v>
      </c>
      <c r="Q85" s="87">
        <v>192000</v>
      </c>
      <c r="R85" s="87">
        <v>199000</v>
      </c>
      <c r="S85" s="87">
        <v>198000</v>
      </c>
      <c r="T85" s="87">
        <v>203000</v>
      </c>
      <c r="U85" s="87">
        <v>207000</v>
      </c>
      <c r="V85" s="87">
        <v>211000</v>
      </c>
      <c r="W85" s="87">
        <v>214000</v>
      </c>
      <c r="X85" s="148"/>
      <c r="Y85" s="149" t="s">
        <v>5</v>
      </c>
      <c r="Z85" s="147" t="s">
        <v>267</v>
      </c>
      <c r="AA85" s="147" t="s">
        <v>267</v>
      </c>
      <c r="AB85" s="147" t="s">
        <v>267</v>
      </c>
      <c r="AC85" s="147" t="s">
        <v>267</v>
      </c>
      <c r="AD85" s="147" t="s">
        <v>267</v>
      </c>
      <c r="AE85" s="147" t="s">
        <v>267</v>
      </c>
      <c r="AF85" s="147" t="s">
        <v>267</v>
      </c>
      <c r="AG85" s="147" t="s">
        <v>267</v>
      </c>
      <c r="AH85" s="147" t="s">
        <v>267</v>
      </c>
      <c r="AI85" s="147" t="s">
        <v>267</v>
      </c>
      <c r="AK85" s="159" t="s">
        <v>25</v>
      </c>
      <c r="AL85" s="85">
        <v>329992.59999999998</v>
      </c>
      <c r="AM85" s="85">
        <v>340670.4</v>
      </c>
      <c r="AN85" s="85">
        <v>351393.85</v>
      </c>
      <c r="AO85" s="85">
        <v>403470.9</v>
      </c>
      <c r="AP85" s="85">
        <v>440244.5</v>
      </c>
      <c r="AQ85" s="85">
        <v>478335.45</v>
      </c>
      <c r="AR85" s="85">
        <v>551495.75</v>
      </c>
      <c r="AS85" s="85">
        <v>617853.6</v>
      </c>
      <c r="AT85" s="85">
        <v>709835.4</v>
      </c>
      <c r="AU85" s="85">
        <v>769462.89800000004</v>
      </c>
    </row>
    <row r="86" spans="1:47" x14ac:dyDescent="0.25">
      <c r="A86" s="19" t="s">
        <v>6</v>
      </c>
      <c r="B86" s="12">
        <v>3.0521871298528107</v>
      </c>
      <c r="C86" s="12">
        <v>2.6118549385760153</v>
      </c>
      <c r="D86" s="12">
        <v>3.0717202680442788</v>
      </c>
      <c r="E86" s="12">
        <v>3.2717938545533545</v>
      </c>
      <c r="F86" s="12">
        <v>3.5101025301470732</v>
      </c>
      <c r="G86" s="12">
        <v>3.5777437500537888</v>
      </c>
      <c r="H86" s="12">
        <v>3.5616371980704797</v>
      </c>
      <c r="I86" s="12">
        <v>3.1285081126014314</v>
      </c>
      <c r="J86" s="12">
        <v>3.8060126333513371</v>
      </c>
      <c r="K86" s="12">
        <v>3.3829167015781034</v>
      </c>
      <c r="M86" s="78" t="s">
        <v>51</v>
      </c>
      <c r="N86" s="87">
        <v>1882000</v>
      </c>
      <c r="O86" s="87">
        <v>1903000</v>
      </c>
      <c r="P86" s="87">
        <v>1929000</v>
      </c>
      <c r="Q86" s="87">
        <v>1948000</v>
      </c>
      <c r="R86" s="87">
        <v>1970000</v>
      </c>
      <c r="S86" s="87">
        <v>1981000</v>
      </c>
      <c r="T86" s="87">
        <v>1991000</v>
      </c>
      <c r="U86" s="87">
        <v>2014000</v>
      </c>
      <c r="V86" s="87">
        <v>2068000</v>
      </c>
      <c r="W86" s="87">
        <v>2096000</v>
      </c>
      <c r="X86" s="148"/>
      <c r="Y86" s="149" t="s">
        <v>6</v>
      </c>
      <c r="Z86" s="147">
        <v>0.20200000000000001</v>
      </c>
      <c r="AA86" s="147">
        <v>0.20200000000000001</v>
      </c>
      <c r="AB86" s="147">
        <v>0.20200000000000001</v>
      </c>
      <c r="AC86" s="147">
        <v>0.20200000000000001</v>
      </c>
      <c r="AD86" s="147">
        <v>0.20200000000000001</v>
      </c>
      <c r="AE86" s="147">
        <v>0.20200000000000001</v>
      </c>
      <c r="AF86" s="147">
        <v>0.20200000000000001</v>
      </c>
      <c r="AG86" s="147">
        <v>0.20200000000000001</v>
      </c>
      <c r="AH86" s="147">
        <v>0.20200000000000001</v>
      </c>
      <c r="AI86" s="147">
        <v>0.20200000000000001</v>
      </c>
      <c r="AK86" s="159" t="s">
        <v>75</v>
      </c>
      <c r="AL86" s="85">
        <v>9153</v>
      </c>
      <c r="AM86" s="85">
        <v>9442</v>
      </c>
      <c r="AN86" s="85">
        <v>9603</v>
      </c>
      <c r="AO86" s="85">
        <v>9861</v>
      </c>
      <c r="AP86" s="85">
        <v>10279</v>
      </c>
      <c r="AQ86" s="85">
        <v>10892</v>
      </c>
      <c r="AR86" s="85">
        <v>11786</v>
      </c>
      <c r="AS86" s="85">
        <v>12893</v>
      </c>
      <c r="AT86" s="85">
        <v>14041</v>
      </c>
      <c r="AU86" s="85">
        <v>15291</v>
      </c>
    </row>
    <row r="87" spans="1:47" x14ac:dyDescent="0.25">
      <c r="A87" s="19" t="s">
        <v>2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148"/>
      <c r="Y87" s="149" t="s">
        <v>2</v>
      </c>
      <c r="Z87" s="147">
        <v>0.23100000000000001</v>
      </c>
      <c r="AA87" s="147">
        <v>0.23100000000000001</v>
      </c>
      <c r="AB87" s="147">
        <v>0.23100000000000001</v>
      </c>
      <c r="AC87" s="147">
        <v>0.23100000000000001</v>
      </c>
      <c r="AD87" s="147">
        <v>0.23100000000000001</v>
      </c>
      <c r="AE87" s="147">
        <v>0.23100000000000001</v>
      </c>
      <c r="AF87" s="147">
        <v>0.23100000000000001</v>
      </c>
      <c r="AG87" s="147">
        <v>0.23100000000000001</v>
      </c>
      <c r="AH87" s="147">
        <v>0.23100000000000001</v>
      </c>
      <c r="AI87" s="147">
        <v>0.23100000000000001</v>
      </c>
      <c r="AK87" s="159" t="s">
        <v>76</v>
      </c>
      <c r="AL87" s="85">
        <v>3513</v>
      </c>
      <c r="AM87" s="85">
        <v>4843</v>
      </c>
      <c r="AN87" s="85">
        <v>5334</v>
      </c>
      <c r="AO87" s="85">
        <v>6241</v>
      </c>
      <c r="AP87" s="85">
        <v>6965</v>
      </c>
      <c r="AQ87" s="85">
        <v>7536</v>
      </c>
      <c r="AR87" s="85">
        <v>8222</v>
      </c>
      <c r="AS87" s="85">
        <v>9134</v>
      </c>
      <c r="AT87" s="85">
        <v>9947</v>
      </c>
      <c r="AU87" s="85">
        <v>10634</v>
      </c>
    </row>
    <row r="88" spans="1:47" x14ac:dyDescent="0.25">
      <c r="A88" s="19" t="s">
        <v>7</v>
      </c>
      <c r="B88" s="12">
        <v>7.0025981053985928E-2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2.2011686910944597E-2</v>
      </c>
      <c r="J88" s="12">
        <v>2.0191300687455147E-2</v>
      </c>
      <c r="K88" s="12">
        <v>1.5833555282522969E-2</v>
      </c>
      <c r="M88" s="81" t="s">
        <v>53</v>
      </c>
      <c r="N88" s="80"/>
      <c r="O88" s="77"/>
      <c r="P88" s="77"/>
      <c r="Q88" s="77"/>
      <c r="R88" s="77"/>
      <c r="S88" s="77"/>
      <c r="T88" s="77"/>
      <c r="U88" s="77"/>
      <c r="V88" s="77"/>
      <c r="W88" s="77"/>
      <c r="X88" s="148"/>
      <c r="Y88" s="149" t="s">
        <v>7</v>
      </c>
      <c r="Z88" s="147">
        <v>0.26700000000000002</v>
      </c>
      <c r="AA88" s="147">
        <v>0.26700000000000002</v>
      </c>
      <c r="AB88" s="147">
        <v>0.26700000000000002</v>
      </c>
      <c r="AC88" s="147">
        <v>0.26700000000000002</v>
      </c>
      <c r="AD88" s="147">
        <v>0.26700000000000002</v>
      </c>
      <c r="AE88" s="147">
        <v>0.26700000000000002</v>
      </c>
      <c r="AF88" s="147">
        <v>0.26700000000000002</v>
      </c>
      <c r="AG88" s="147">
        <v>0.26700000000000002</v>
      </c>
      <c r="AH88" s="147">
        <v>0.26700000000000002</v>
      </c>
      <c r="AI88" s="147">
        <v>0.26700000000000002</v>
      </c>
      <c r="AK88" s="159" t="s">
        <v>77</v>
      </c>
      <c r="AL88" s="85"/>
      <c r="AM88" s="85"/>
      <c r="AN88" s="85"/>
      <c r="AO88" s="85"/>
      <c r="AP88" s="85"/>
      <c r="AQ88" s="85"/>
      <c r="AR88" s="85"/>
      <c r="AS88" s="85"/>
      <c r="AT88" s="85">
        <v>1049</v>
      </c>
      <c r="AU88" s="85">
        <v>1024</v>
      </c>
    </row>
    <row r="89" spans="1:47" x14ac:dyDescent="0.25">
      <c r="A89" s="19" t="s">
        <v>8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1.1232434350143788E-2</v>
      </c>
      <c r="J89" s="12">
        <v>1.3725012869180656E-2</v>
      </c>
      <c r="K89" s="12">
        <v>5.4020365081548947E-3</v>
      </c>
      <c r="M89" s="90" t="s">
        <v>39</v>
      </c>
      <c r="N89" s="90">
        <v>2000</v>
      </c>
      <c r="O89" s="90">
        <v>2001</v>
      </c>
      <c r="P89" s="90">
        <v>2002</v>
      </c>
      <c r="Q89" s="90">
        <v>2003</v>
      </c>
      <c r="R89" s="90">
        <v>2004</v>
      </c>
      <c r="S89" s="90">
        <v>2005</v>
      </c>
      <c r="T89" s="90">
        <v>2006</v>
      </c>
      <c r="U89" s="90">
        <v>2007</v>
      </c>
      <c r="V89" s="90">
        <v>2008</v>
      </c>
      <c r="W89" s="90">
        <v>2009</v>
      </c>
      <c r="X89" s="148"/>
      <c r="Y89" s="149" t="s">
        <v>8</v>
      </c>
      <c r="Z89" s="147">
        <v>0.249</v>
      </c>
      <c r="AA89" s="147">
        <v>0.249</v>
      </c>
      <c r="AB89" s="147">
        <v>0.249</v>
      </c>
      <c r="AC89" s="147">
        <v>0.249</v>
      </c>
      <c r="AD89" s="147">
        <v>0.249</v>
      </c>
      <c r="AE89" s="147">
        <v>0.249</v>
      </c>
      <c r="AF89" s="147">
        <v>0.249</v>
      </c>
      <c r="AG89" s="147">
        <v>0.249</v>
      </c>
      <c r="AH89" s="147">
        <v>0.249</v>
      </c>
      <c r="AI89" s="147">
        <v>0.249</v>
      </c>
      <c r="AK89" s="159" t="s">
        <v>78</v>
      </c>
      <c r="AL89" s="85">
        <v>5770</v>
      </c>
      <c r="AM89" s="85">
        <v>6142</v>
      </c>
      <c r="AN89" s="85">
        <v>6980</v>
      </c>
      <c r="AO89" s="85">
        <v>7719</v>
      </c>
      <c r="AP89" s="85">
        <v>7551</v>
      </c>
      <c r="AQ89" s="85"/>
      <c r="AR89" s="85">
        <v>11059</v>
      </c>
      <c r="AS89" s="85">
        <v>10374</v>
      </c>
      <c r="AT89" s="85">
        <v>10021</v>
      </c>
      <c r="AU89" s="85">
        <v>7582</v>
      </c>
    </row>
    <row r="90" spans="1:47" x14ac:dyDescent="0.25">
      <c r="A90" s="19" t="s">
        <v>9</v>
      </c>
      <c r="B90" s="12">
        <v>0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M90" s="78" t="str">
        <f>M$10</f>
        <v>Electricity</v>
      </c>
      <c r="N90" s="85">
        <v>803055.5555555555</v>
      </c>
      <c r="O90" s="85">
        <v>826944.4444444445</v>
      </c>
      <c r="P90" s="85">
        <v>865000</v>
      </c>
      <c r="Q90" s="85">
        <v>0</v>
      </c>
      <c r="R90" s="85">
        <v>486944.44444444444</v>
      </c>
      <c r="S90" s="85">
        <v>498888.88888888888</v>
      </c>
      <c r="T90" s="85">
        <v>510000</v>
      </c>
      <c r="U90" s="85">
        <v>610000</v>
      </c>
      <c r="V90" s="85">
        <v>640000</v>
      </c>
      <c r="W90" s="85">
        <v>636388.88888888888</v>
      </c>
      <c r="X90" s="148"/>
      <c r="Y90" s="149" t="s">
        <v>9</v>
      </c>
      <c r="Z90" s="147">
        <v>0.36399999999999999</v>
      </c>
      <c r="AA90" s="147">
        <v>0.36399999999999999</v>
      </c>
      <c r="AB90" s="147">
        <v>0.36399999999999999</v>
      </c>
      <c r="AC90" s="147">
        <v>0.36399999999999999</v>
      </c>
      <c r="AD90" s="147">
        <v>0.36399999999999999</v>
      </c>
      <c r="AE90" s="147">
        <v>0.36399999999999999</v>
      </c>
      <c r="AF90" s="147">
        <v>0.36399999999999999</v>
      </c>
      <c r="AG90" s="147">
        <v>0.36399999999999999</v>
      </c>
      <c r="AH90" s="147">
        <v>0.36399999999999999</v>
      </c>
      <c r="AI90" s="147">
        <v>0.36399999999999999</v>
      </c>
    </row>
    <row r="91" spans="1:47" x14ac:dyDescent="0.25">
      <c r="A91" s="19" t="s">
        <v>10</v>
      </c>
      <c r="B91" s="12">
        <v>0</v>
      </c>
      <c r="C91" s="12">
        <v>4.5239230255010907E-2</v>
      </c>
      <c r="D91" s="12">
        <v>4.6432546019547896E-2</v>
      </c>
      <c r="E91" s="12">
        <v>8.4506301032697365E-2</v>
      </c>
      <c r="F91" s="12">
        <v>9.898539965355109E-2</v>
      </c>
      <c r="G91" s="12">
        <v>9.6489120065566245E-2</v>
      </c>
      <c r="H91" s="12">
        <v>9.094962804941531E-2</v>
      </c>
      <c r="I91" s="12">
        <v>0.11795674574041487</v>
      </c>
      <c r="J91" s="12">
        <v>0.12127459408195196</v>
      </c>
      <c r="K91" s="12">
        <v>8.0595901006724771E-2</v>
      </c>
      <c r="M91" s="78" t="str">
        <f>M$11</f>
        <v>Heat and Cold</v>
      </c>
      <c r="N91" s="85">
        <v>0</v>
      </c>
      <c r="O91" s="85">
        <v>0</v>
      </c>
      <c r="P91" s="85">
        <v>0</v>
      </c>
      <c r="Q91" s="85">
        <v>0</v>
      </c>
      <c r="R91" s="85">
        <v>0</v>
      </c>
      <c r="S91" s="85">
        <v>0</v>
      </c>
      <c r="T91" s="85">
        <v>0</v>
      </c>
      <c r="U91" s="85">
        <v>2500</v>
      </c>
      <c r="V91" s="85">
        <v>3888.8888888888887</v>
      </c>
      <c r="W91" s="85">
        <v>402222.22222222225</v>
      </c>
      <c r="X91" s="148"/>
      <c r="Y91" s="149" t="s">
        <v>10</v>
      </c>
      <c r="Z91" s="147">
        <v>0.38200000000000001</v>
      </c>
      <c r="AA91" s="147">
        <v>0.38200000000000001</v>
      </c>
      <c r="AB91" s="147">
        <v>0.38200000000000001</v>
      </c>
      <c r="AC91" s="147">
        <v>0.38200000000000001</v>
      </c>
      <c r="AD91" s="147">
        <v>0.38200000000000001</v>
      </c>
      <c r="AE91" s="147">
        <v>0.38200000000000001</v>
      </c>
      <c r="AF91" s="147">
        <v>0.38200000000000001</v>
      </c>
      <c r="AG91" s="147">
        <v>0.38200000000000001</v>
      </c>
      <c r="AH91" s="147">
        <v>0.38200000000000001</v>
      </c>
      <c r="AI91" s="147">
        <v>0.38200000000000001</v>
      </c>
    </row>
    <row r="92" spans="1:47" x14ac:dyDescent="0.25">
      <c r="A92" s="19" t="s">
        <v>11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8.5748468569253306E-2</v>
      </c>
      <c r="J92" s="12">
        <v>7.8895050880809836E-2</v>
      </c>
      <c r="K92" s="12">
        <v>6.2868528327664736E-2</v>
      </c>
      <c r="M92" s="78" t="str">
        <f>M$12</f>
        <v>natural gas</v>
      </c>
      <c r="N92" s="85">
        <v>46944.444444444445</v>
      </c>
      <c r="O92" s="85">
        <v>20833.333333333332</v>
      </c>
      <c r="P92" s="85">
        <v>62777.777777777781</v>
      </c>
      <c r="Q92" s="85">
        <v>239722.22222222222</v>
      </c>
      <c r="R92" s="85">
        <v>325277.77777777775</v>
      </c>
      <c r="S92" s="85">
        <v>335000</v>
      </c>
      <c r="T92" s="85">
        <v>416666.66666666663</v>
      </c>
      <c r="U92" s="85">
        <v>173055.55555555553</v>
      </c>
      <c r="V92" s="85">
        <v>129722.22222222223</v>
      </c>
      <c r="W92" s="85">
        <v>65000</v>
      </c>
      <c r="X92" s="148"/>
      <c r="Y92" s="149" t="s">
        <v>11</v>
      </c>
      <c r="Z92" s="147">
        <v>0</v>
      </c>
      <c r="AA92" s="147">
        <v>0</v>
      </c>
      <c r="AB92" s="147">
        <v>0</v>
      </c>
      <c r="AC92" s="147">
        <v>0</v>
      </c>
      <c r="AD92" s="147">
        <v>0</v>
      </c>
      <c r="AE92" s="147">
        <v>0</v>
      </c>
      <c r="AF92" s="147">
        <v>0</v>
      </c>
      <c r="AG92" s="147">
        <v>0</v>
      </c>
      <c r="AH92" s="147">
        <v>0</v>
      </c>
      <c r="AI92" s="147">
        <v>0</v>
      </c>
    </row>
    <row r="93" spans="1:47" x14ac:dyDescent="0.25">
      <c r="A93" s="13" t="s">
        <v>40</v>
      </c>
      <c r="B93" s="14">
        <f t="shared" ref="B93:K93" si="11">SUM(B84:B92)</f>
        <v>4.8683414921021457</v>
      </c>
      <c r="C93" s="14">
        <f t="shared" si="11"/>
        <v>3.9111557681559654</v>
      </c>
      <c r="D93" s="14">
        <f t="shared" si="11"/>
        <v>4.3916486681065514</v>
      </c>
      <c r="E93" s="14">
        <f t="shared" si="11"/>
        <v>4.8232350833728033</v>
      </c>
      <c r="F93" s="14">
        <f t="shared" si="11"/>
        <v>5.0421691178929482</v>
      </c>
      <c r="G93" s="14">
        <f t="shared" si="11"/>
        <v>5.0151833822895622</v>
      </c>
      <c r="H93" s="14">
        <f t="shared" si="11"/>
        <v>5.3153477006244678</v>
      </c>
      <c r="I93" s="14">
        <f t="shared" si="11"/>
        <v>4.3753406955952023</v>
      </c>
      <c r="J93" s="14">
        <f t="shared" si="11"/>
        <v>4.9338093028327403</v>
      </c>
      <c r="K93" s="14">
        <f t="shared" si="11"/>
        <v>4.2489190369716248</v>
      </c>
      <c r="M93" s="78" t="str">
        <f>M$13</f>
        <v>Liquid gas</v>
      </c>
      <c r="N93" s="85">
        <v>0</v>
      </c>
      <c r="O93" s="85">
        <v>0</v>
      </c>
      <c r="P93" s="85">
        <v>0</v>
      </c>
      <c r="Q93" s="85">
        <v>0</v>
      </c>
      <c r="R93" s="85">
        <v>0</v>
      </c>
      <c r="S93" s="85">
        <v>0</v>
      </c>
      <c r="T93" s="85">
        <v>0</v>
      </c>
      <c r="U93" s="85">
        <v>0</v>
      </c>
      <c r="V93" s="85">
        <v>0</v>
      </c>
      <c r="W93" s="85">
        <v>0</v>
      </c>
      <c r="AK93" s="152" t="s">
        <v>25</v>
      </c>
      <c r="AL93">
        <v>329992.59999999998</v>
      </c>
      <c r="AM93">
        <v>340670.4</v>
      </c>
      <c r="AN93">
        <v>351393.85</v>
      </c>
      <c r="AO93">
        <v>403470.9</v>
      </c>
      <c r="AP93">
        <v>440244.5</v>
      </c>
      <c r="AQ93">
        <v>478335.45</v>
      </c>
      <c r="AR93">
        <v>551495.75</v>
      </c>
      <c r="AS93">
        <v>617853.6</v>
      </c>
      <c r="AT93">
        <v>709835.4</v>
      </c>
      <c r="AU93">
        <v>769462.89800000004</v>
      </c>
    </row>
    <row r="94" spans="1:47" x14ac:dyDescent="0.25">
      <c r="M94" s="78" t="str">
        <f>M$14</f>
        <v>heating oil / diesel</v>
      </c>
      <c r="N94" s="85">
        <v>1087500</v>
      </c>
      <c r="O94" s="85">
        <v>885277.77777777775</v>
      </c>
      <c r="P94" s="85">
        <v>708333.33333333337</v>
      </c>
      <c r="Q94" s="85">
        <v>661111.11111111112</v>
      </c>
      <c r="R94" s="85">
        <v>944444.4444444445</v>
      </c>
      <c r="S94" s="85">
        <v>247777.77777777778</v>
      </c>
      <c r="T94" s="85">
        <v>294166.66666666669</v>
      </c>
      <c r="U94" s="85">
        <v>2112777.777777778</v>
      </c>
      <c r="V94" s="85">
        <v>2631944.4444444445</v>
      </c>
      <c r="W94" s="85">
        <v>3521666.6666666665</v>
      </c>
      <c r="AK94" s="152" t="s">
        <v>75</v>
      </c>
      <c r="AL94">
        <v>9153</v>
      </c>
      <c r="AM94">
        <v>9442</v>
      </c>
      <c r="AN94">
        <v>9603</v>
      </c>
      <c r="AO94">
        <v>9861</v>
      </c>
      <c r="AP94">
        <v>10279</v>
      </c>
      <c r="AQ94">
        <v>10892</v>
      </c>
      <c r="AR94">
        <v>11786</v>
      </c>
      <c r="AS94">
        <v>12893</v>
      </c>
      <c r="AT94">
        <v>14041</v>
      </c>
      <c r="AU94">
        <v>15291</v>
      </c>
    </row>
    <row r="95" spans="1:47" x14ac:dyDescent="0.25">
      <c r="A95" s="22" t="s">
        <v>41</v>
      </c>
      <c r="B95" s="20"/>
      <c r="C95" s="20"/>
      <c r="D95" s="20"/>
      <c r="E95" s="20"/>
      <c r="F95" s="20"/>
      <c r="G95" s="20"/>
      <c r="H95" s="20"/>
      <c r="I95" s="20"/>
      <c r="J95" s="20"/>
      <c r="K95" s="20"/>
      <c r="M95" s="78" t="str">
        <f>M$15</f>
        <v>gasoline</v>
      </c>
      <c r="N95" s="85">
        <v>0</v>
      </c>
      <c r="O95" s="85">
        <v>0</v>
      </c>
      <c r="P95" s="85">
        <v>0</v>
      </c>
      <c r="Q95" s="85">
        <v>0</v>
      </c>
      <c r="R95" s="85">
        <v>24444.444444444442</v>
      </c>
      <c r="S95" s="85">
        <v>0</v>
      </c>
      <c r="T95" s="85">
        <v>11944.444444444445</v>
      </c>
      <c r="U95" s="85">
        <v>0</v>
      </c>
      <c r="V95" s="85">
        <v>0</v>
      </c>
      <c r="W95" s="85">
        <v>0</v>
      </c>
      <c r="AK95" s="152" t="s">
        <v>76</v>
      </c>
      <c r="AL95">
        <v>3513</v>
      </c>
      <c r="AM95">
        <v>4843</v>
      </c>
      <c r="AN95">
        <v>5334</v>
      </c>
      <c r="AO95">
        <v>6241</v>
      </c>
      <c r="AP95">
        <v>6965</v>
      </c>
      <c r="AQ95">
        <v>7536</v>
      </c>
      <c r="AR95">
        <v>8222</v>
      </c>
      <c r="AS95">
        <v>9134</v>
      </c>
      <c r="AT95">
        <v>9947</v>
      </c>
      <c r="AU95">
        <v>10634</v>
      </c>
    </row>
    <row r="96" spans="1:47" x14ac:dyDescent="0.25">
      <c r="A96" s="11" t="s">
        <v>39</v>
      </c>
      <c r="B96" s="11">
        <v>2000</v>
      </c>
      <c r="C96" s="11">
        <v>2001</v>
      </c>
      <c r="D96" s="11">
        <v>2002</v>
      </c>
      <c r="E96" s="11">
        <v>2003</v>
      </c>
      <c r="F96" s="11">
        <v>2004</v>
      </c>
      <c r="G96" s="11">
        <v>2005</v>
      </c>
      <c r="H96" s="11">
        <v>2006</v>
      </c>
      <c r="I96" s="11">
        <v>2007</v>
      </c>
      <c r="J96" s="11">
        <v>2008</v>
      </c>
      <c r="K96" s="11">
        <v>2009</v>
      </c>
      <c r="M96" s="78" t="str">
        <f>M$16</f>
        <v>Lignite / Coal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v>0</v>
      </c>
      <c r="T96" s="85">
        <v>0</v>
      </c>
      <c r="U96" s="85">
        <v>0</v>
      </c>
      <c r="V96" s="85">
        <v>0</v>
      </c>
      <c r="W96" s="85">
        <v>0</v>
      </c>
      <c r="AK96" s="152" t="s">
        <v>77</v>
      </c>
      <c r="AT96">
        <v>1049</v>
      </c>
      <c r="AU96">
        <v>1024</v>
      </c>
    </row>
    <row r="97" spans="1:47" x14ac:dyDescent="0.25">
      <c r="A97" s="21" t="s">
        <v>1</v>
      </c>
      <c r="B97" s="12">
        <v>9.9775806420440261E-2</v>
      </c>
      <c r="C97" s="12">
        <v>0.10195093752397234</v>
      </c>
      <c r="D97" s="12">
        <v>0.10584988894939397</v>
      </c>
      <c r="E97" s="12">
        <v>0</v>
      </c>
      <c r="F97" s="12">
        <v>5.862209648401185E-2</v>
      </c>
      <c r="G97" s="12">
        <v>5.9449214283964665E-2</v>
      </c>
      <c r="H97" s="12">
        <v>6.0109257414948346E-2</v>
      </c>
      <c r="I97" s="12">
        <v>7.1084800671226966E-2</v>
      </c>
      <c r="J97" s="12">
        <v>7.3031015359335413E-2</v>
      </c>
      <c r="K97" s="12">
        <v>7.1126814024039461E-2</v>
      </c>
      <c r="M97" s="78" t="str">
        <f>M$17</f>
        <v>other fossil fuels</v>
      </c>
      <c r="N97" s="85">
        <v>0</v>
      </c>
      <c r="O97" s="85">
        <v>0</v>
      </c>
      <c r="P97" s="85">
        <v>0</v>
      </c>
      <c r="Q97" s="85">
        <v>0</v>
      </c>
      <c r="R97" s="85">
        <v>0</v>
      </c>
      <c r="S97" s="85">
        <v>0</v>
      </c>
      <c r="T97" s="85">
        <v>0</v>
      </c>
      <c r="U97" s="85">
        <v>0</v>
      </c>
      <c r="V97" s="85">
        <v>0</v>
      </c>
      <c r="W97" s="85">
        <v>0</v>
      </c>
      <c r="AK97" s="152" t="s">
        <v>78</v>
      </c>
      <c r="AL97">
        <v>5770</v>
      </c>
      <c r="AM97">
        <v>6142</v>
      </c>
      <c r="AN97">
        <v>6980</v>
      </c>
      <c r="AO97">
        <v>7719</v>
      </c>
      <c r="AP97">
        <v>7551</v>
      </c>
      <c r="AR97">
        <v>11059</v>
      </c>
      <c r="AS97">
        <v>10374</v>
      </c>
      <c r="AT97">
        <v>10021</v>
      </c>
      <c r="AU97">
        <v>7582</v>
      </c>
    </row>
    <row r="98" spans="1:47" x14ac:dyDescent="0.25">
      <c r="A98" s="21" t="s">
        <v>5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2.9133115029191382E-4</v>
      </c>
      <c r="J98" s="12">
        <v>4.4376485027373952E-4</v>
      </c>
      <c r="K98" s="12">
        <v>4.495487852763385E-2</v>
      </c>
      <c r="M98" s="78" t="str">
        <f>M$18</f>
        <v>Plant oil, biofuel</v>
      </c>
      <c r="N98" s="85">
        <v>0</v>
      </c>
      <c r="O98" s="85">
        <v>0</v>
      </c>
      <c r="P98" s="85">
        <v>0</v>
      </c>
      <c r="Q98" s="85">
        <v>0</v>
      </c>
      <c r="R98" s="85">
        <v>0</v>
      </c>
      <c r="S98" s="85">
        <v>0</v>
      </c>
      <c r="T98" s="85">
        <v>0</v>
      </c>
      <c r="U98" s="85">
        <v>4722.2222222222226</v>
      </c>
      <c r="V98" s="85">
        <v>8888.8888888888887</v>
      </c>
      <c r="W98" s="85">
        <v>189444.44444444444</v>
      </c>
      <c r="AK98" s="152"/>
      <c r="AL98" s="220" t="s">
        <v>65</v>
      </c>
      <c r="AM98" s="220" t="s">
        <v>66</v>
      </c>
      <c r="AN98" s="220" t="s">
        <v>67</v>
      </c>
      <c r="AO98" s="220" t="s">
        <v>68</v>
      </c>
      <c r="AP98" s="220" t="s">
        <v>69</v>
      </c>
      <c r="AQ98" s="220" t="s">
        <v>70</v>
      </c>
      <c r="AR98" s="220" t="s">
        <v>71</v>
      </c>
      <c r="AS98" s="220" t="s">
        <v>72</v>
      </c>
      <c r="AT98" s="220" t="s">
        <v>73</v>
      </c>
      <c r="AU98" s="220" t="s">
        <v>74</v>
      </c>
    </row>
    <row r="99" spans="1:47" x14ac:dyDescent="0.25">
      <c r="A99" s="21" t="s">
        <v>6</v>
      </c>
      <c r="B99" s="12">
        <v>5.8326223746296806E-3</v>
      </c>
      <c r="C99" s="12">
        <v>2.5684650031232532E-3</v>
      </c>
      <c r="D99" s="12">
        <v>7.6821049783439427E-3</v>
      </c>
      <c r="E99" s="12">
        <v>2.9113348419647831E-2</v>
      </c>
      <c r="F99" s="12">
        <v>3.9159426687266324E-2</v>
      </c>
      <c r="G99" s="12">
        <v>3.9919683979098772E-2</v>
      </c>
      <c r="H99" s="12">
        <v>4.9108870437049298E-2</v>
      </c>
      <c r="I99" s="12">
        <v>2.0166589625762475E-2</v>
      </c>
      <c r="J99" s="12">
        <v>1.4802727505559742E-2</v>
      </c>
      <c r="K99" s="12">
        <v>7.2648077178634803E-3</v>
      </c>
      <c r="M99" s="88" t="s">
        <v>40</v>
      </c>
      <c r="N99" s="89">
        <f t="shared" ref="N99:W99" si="12">SUM(N90:N98)</f>
        <v>1937500</v>
      </c>
      <c r="O99" s="89">
        <f t="shared" si="12"/>
        <v>1733055.5555555555</v>
      </c>
      <c r="P99" s="89">
        <f t="shared" si="12"/>
        <v>1636111.111111111</v>
      </c>
      <c r="Q99" s="89">
        <f t="shared" si="12"/>
        <v>900833.33333333337</v>
      </c>
      <c r="R99" s="89">
        <f t="shared" si="12"/>
        <v>1781111.1111111112</v>
      </c>
      <c r="S99" s="89">
        <f t="shared" si="12"/>
        <v>1081666.6666666667</v>
      </c>
      <c r="T99" s="89">
        <f t="shared" si="12"/>
        <v>1232777.7777777778</v>
      </c>
      <c r="U99" s="89">
        <f t="shared" si="12"/>
        <v>2903055.5555555555</v>
      </c>
      <c r="V99" s="89">
        <f t="shared" si="12"/>
        <v>3414444.4444444445</v>
      </c>
      <c r="W99" s="89">
        <f t="shared" si="12"/>
        <v>4814722.222222222</v>
      </c>
      <c r="AK99" s="152" t="s">
        <v>25</v>
      </c>
      <c r="AL99" s="221">
        <f>IFERROR(AL93/AL85-1,"")</f>
        <v>0</v>
      </c>
      <c r="AM99" s="221">
        <f t="shared" ref="AM99:AU99" si="13">IFERROR(AM93/AM85-1,"")</f>
        <v>0</v>
      </c>
      <c r="AN99" s="221">
        <f t="shared" si="13"/>
        <v>0</v>
      </c>
      <c r="AO99" s="221">
        <f t="shared" si="13"/>
        <v>0</v>
      </c>
      <c r="AP99" s="221">
        <f t="shared" si="13"/>
        <v>0</v>
      </c>
      <c r="AQ99" s="221">
        <f t="shared" si="13"/>
        <v>0</v>
      </c>
      <c r="AR99" s="221">
        <f t="shared" si="13"/>
        <v>0</v>
      </c>
      <c r="AS99" s="221">
        <f t="shared" si="13"/>
        <v>0</v>
      </c>
      <c r="AT99" s="221">
        <f t="shared" si="13"/>
        <v>0</v>
      </c>
      <c r="AU99" s="221">
        <f t="shared" si="13"/>
        <v>0</v>
      </c>
    </row>
    <row r="100" spans="1:47" x14ac:dyDescent="0.25">
      <c r="A100" s="21" t="s">
        <v>2</v>
      </c>
      <c r="B100" s="12">
        <v>0</v>
      </c>
      <c r="C100" s="12">
        <v>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AK100" s="152" t="s">
        <v>75</v>
      </c>
      <c r="AL100" s="221">
        <f t="shared" ref="AL100:AU100" si="14">IFERROR(AL94/AL86-1,"")</f>
        <v>0</v>
      </c>
      <c r="AM100" s="221">
        <f t="shared" si="14"/>
        <v>0</v>
      </c>
      <c r="AN100" s="221">
        <f t="shared" si="14"/>
        <v>0</v>
      </c>
      <c r="AO100" s="221">
        <f t="shared" si="14"/>
        <v>0</v>
      </c>
      <c r="AP100" s="221">
        <f t="shared" si="14"/>
        <v>0</v>
      </c>
      <c r="AQ100" s="221">
        <f t="shared" si="14"/>
        <v>0</v>
      </c>
      <c r="AR100" s="221">
        <f t="shared" si="14"/>
        <v>0</v>
      </c>
      <c r="AS100" s="221">
        <f t="shared" si="14"/>
        <v>0</v>
      </c>
      <c r="AT100" s="221">
        <f t="shared" si="14"/>
        <v>0</v>
      </c>
      <c r="AU100" s="221">
        <f t="shared" si="14"/>
        <v>0</v>
      </c>
    </row>
    <row r="101" spans="1:47" x14ac:dyDescent="0.25">
      <c r="A101" s="21" t="s">
        <v>7</v>
      </c>
      <c r="B101" s="12">
        <v>0.13511666625251598</v>
      </c>
      <c r="C101" s="12">
        <v>0.10914263953271745</v>
      </c>
      <c r="D101" s="12">
        <v>8.6678618118482542E-2</v>
      </c>
      <c r="E101" s="12">
        <v>8.0289419743640608E-2</v>
      </c>
      <c r="F101" s="12">
        <v>0.11369944554799789</v>
      </c>
      <c r="G101" s="12">
        <v>2.9526001749051494E-2</v>
      </c>
      <c r="H101" s="12">
        <v>3.4670862528556813E-2</v>
      </c>
      <c r="I101" s="12">
        <v>0.24620719212447742</v>
      </c>
      <c r="J101" s="12">
        <v>0.30033371116740587</v>
      </c>
      <c r="K101" s="12">
        <v>0.39360355661142393</v>
      </c>
      <c r="M101" s="81" t="s">
        <v>54</v>
      </c>
      <c r="N101" s="81"/>
      <c r="O101" s="77"/>
      <c r="P101" s="77"/>
      <c r="Q101" s="77"/>
      <c r="R101" s="77"/>
      <c r="S101" s="77"/>
      <c r="T101" s="77"/>
      <c r="U101" s="77"/>
      <c r="V101" s="77"/>
      <c r="W101" s="77"/>
      <c r="AK101" s="152" t="s">
        <v>76</v>
      </c>
      <c r="AL101" s="221">
        <f t="shared" ref="AL101:AU101" si="15">IFERROR(AL95/AL87-1,"")</f>
        <v>0</v>
      </c>
      <c r="AM101" s="221">
        <f t="shared" si="15"/>
        <v>0</v>
      </c>
      <c r="AN101" s="221">
        <f t="shared" si="15"/>
        <v>0</v>
      </c>
      <c r="AO101" s="221">
        <f t="shared" si="15"/>
        <v>0</v>
      </c>
      <c r="AP101" s="221">
        <f t="shared" si="15"/>
        <v>0</v>
      </c>
      <c r="AQ101" s="221">
        <f t="shared" si="15"/>
        <v>0</v>
      </c>
      <c r="AR101" s="221">
        <f t="shared" si="15"/>
        <v>0</v>
      </c>
      <c r="AS101" s="221">
        <f t="shared" si="15"/>
        <v>0</v>
      </c>
      <c r="AT101" s="221">
        <f t="shared" si="15"/>
        <v>0</v>
      </c>
      <c r="AU101" s="221">
        <f t="shared" si="15"/>
        <v>0</v>
      </c>
    </row>
    <row r="102" spans="1:47" x14ac:dyDescent="0.25">
      <c r="A102" s="21" t="s">
        <v>8</v>
      </c>
      <c r="B102" s="12">
        <v>0</v>
      </c>
      <c r="C102" s="12">
        <v>0</v>
      </c>
      <c r="D102" s="12">
        <v>0</v>
      </c>
      <c r="E102" s="12">
        <v>0</v>
      </c>
      <c r="F102" s="12">
        <v>2.9428091788893567E-3</v>
      </c>
      <c r="G102" s="12">
        <v>0</v>
      </c>
      <c r="H102" s="12">
        <v>1.4077876191954134E-3</v>
      </c>
      <c r="I102" s="12">
        <v>0</v>
      </c>
      <c r="J102" s="12">
        <v>0</v>
      </c>
      <c r="K102" s="12">
        <v>0</v>
      </c>
      <c r="M102" s="90" t="str">
        <f>M$9</f>
        <v>Energieträger</v>
      </c>
      <c r="N102" s="90">
        <v>2000</v>
      </c>
      <c r="O102" s="90">
        <v>2001</v>
      </c>
      <c r="P102" s="90">
        <v>2002</v>
      </c>
      <c r="Q102" s="90">
        <v>2003</v>
      </c>
      <c r="R102" s="90">
        <v>2004</v>
      </c>
      <c r="S102" s="90">
        <v>2005</v>
      </c>
      <c r="T102" s="90">
        <v>2006</v>
      </c>
      <c r="U102" s="90">
        <v>2007</v>
      </c>
      <c r="V102" s="90">
        <v>2008</v>
      </c>
      <c r="W102" s="90">
        <v>2009</v>
      </c>
      <c r="AK102" s="152" t="s">
        <v>77</v>
      </c>
      <c r="AL102" s="221" t="str">
        <f t="shared" ref="AL102:AU102" si="16">IFERROR(AL96/AL88-1,"")</f>
        <v/>
      </c>
      <c r="AM102" s="221" t="str">
        <f t="shared" si="16"/>
        <v/>
      </c>
      <c r="AN102" s="221" t="str">
        <f t="shared" si="16"/>
        <v/>
      </c>
      <c r="AO102" s="221" t="str">
        <f t="shared" si="16"/>
        <v/>
      </c>
      <c r="AP102" s="221" t="str">
        <f t="shared" si="16"/>
        <v/>
      </c>
      <c r="AQ102" s="221" t="str">
        <f t="shared" si="16"/>
        <v/>
      </c>
      <c r="AR102" s="221" t="str">
        <f t="shared" si="16"/>
        <v/>
      </c>
      <c r="AS102" s="221" t="str">
        <f t="shared" si="16"/>
        <v/>
      </c>
      <c r="AT102" s="221">
        <f t="shared" si="16"/>
        <v>0</v>
      </c>
      <c r="AU102" s="221">
        <f t="shared" si="16"/>
        <v>0</v>
      </c>
    </row>
    <row r="103" spans="1:47" x14ac:dyDescent="0.25">
      <c r="A103" s="21" t="s">
        <v>9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M103" s="78" t="str">
        <f>M$10</f>
        <v>Electricity</v>
      </c>
      <c r="N103" s="85">
        <v>740000</v>
      </c>
      <c r="O103" s="85">
        <v>1841944.4444444443</v>
      </c>
      <c r="P103" s="85">
        <v>2085000</v>
      </c>
      <c r="Q103" s="85">
        <v>4390000</v>
      </c>
      <c r="R103" s="85">
        <v>3940000</v>
      </c>
      <c r="S103" s="85">
        <v>4358888.888888889</v>
      </c>
      <c r="T103" s="85">
        <v>4610000</v>
      </c>
      <c r="U103" s="85">
        <v>2960555.5555555555</v>
      </c>
      <c r="V103" s="85">
        <v>3172500</v>
      </c>
      <c r="W103" s="85">
        <v>2065555.5555555557</v>
      </c>
      <c r="AK103" s="152" t="s">
        <v>78</v>
      </c>
      <c r="AL103" s="221">
        <f t="shared" ref="AL103:AU103" si="17">IFERROR(AL97/AL89-1,"")</f>
        <v>0</v>
      </c>
      <c r="AM103" s="221">
        <f t="shared" si="17"/>
        <v>0</v>
      </c>
      <c r="AN103" s="221">
        <f t="shared" si="17"/>
        <v>0</v>
      </c>
      <c r="AO103" s="221">
        <f t="shared" si="17"/>
        <v>0</v>
      </c>
      <c r="AP103" s="221">
        <f t="shared" si="17"/>
        <v>0</v>
      </c>
      <c r="AQ103" s="221" t="str">
        <f t="shared" si="17"/>
        <v/>
      </c>
      <c r="AR103" s="221">
        <f t="shared" si="17"/>
        <v>0</v>
      </c>
      <c r="AS103" s="221">
        <f t="shared" si="17"/>
        <v>0</v>
      </c>
      <c r="AT103" s="221">
        <f t="shared" si="17"/>
        <v>0</v>
      </c>
      <c r="AU103" s="221">
        <f t="shared" si="17"/>
        <v>0</v>
      </c>
    </row>
    <row r="104" spans="1:47" x14ac:dyDescent="0.25">
      <c r="A104" s="21" t="s">
        <v>10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M104" s="78" t="str">
        <f>M$11</f>
        <v>Heat and Cold</v>
      </c>
      <c r="N104" s="85">
        <v>1187222.2222222222</v>
      </c>
      <c r="O104" s="85">
        <v>3767777.777777778</v>
      </c>
      <c r="P104" s="85">
        <v>4097777.7777777775</v>
      </c>
      <c r="Q104" s="85">
        <v>4444444.444444444</v>
      </c>
      <c r="R104" s="85">
        <v>5046666.666666667</v>
      </c>
      <c r="S104" s="85">
        <v>4551388.888888889</v>
      </c>
      <c r="T104" s="85">
        <v>4684166.666666667</v>
      </c>
      <c r="U104" s="85">
        <v>3784722.222222222</v>
      </c>
      <c r="V104" s="85">
        <v>4692777.7777777771</v>
      </c>
      <c r="W104" s="85">
        <v>2535277.777777778</v>
      </c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</row>
    <row r="105" spans="1:47" x14ac:dyDescent="0.25">
      <c r="A105" s="21" t="s">
        <v>11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5.5029217277361504E-4</v>
      </c>
      <c r="J105" s="12">
        <v>1.0143196577685474E-3</v>
      </c>
      <c r="K105" s="12">
        <v>2.1173499417020913E-2</v>
      </c>
      <c r="M105" s="78" t="str">
        <f>M$12</f>
        <v>natural gas</v>
      </c>
      <c r="N105" s="85">
        <v>12541111.111111112</v>
      </c>
      <c r="O105" s="85">
        <v>10053333.333333334</v>
      </c>
      <c r="P105" s="85">
        <v>9330833.333333334</v>
      </c>
      <c r="Q105" s="85">
        <v>8244166.666666666</v>
      </c>
      <c r="R105" s="85">
        <v>4183611.1111111115</v>
      </c>
      <c r="S105" s="85">
        <v>4262500</v>
      </c>
      <c r="T105" s="85">
        <v>9254722.222222222</v>
      </c>
      <c r="U105" s="85">
        <v>3971666.6666666665</v>
      </c>
      <c r="V105" s="85">
        <v>5317222.222222222</v>
      </c>
      <c r="W105" s="85">
        <v>3533611.111111111</v>
      </c>
      <c r="AL105" s="152"/>
    </row>
    <row r="106" spans="1:47" x14ac:dyDescent="0.25">
      <c r="A106" s="13" t="s">
        <v>40</v>
      </c>
      <c r="B106" s="14">
        <f t="shared" ref="B106" si="18">SUM(B97:B105)</f>
        <v>0.24072509504758594</v>
      </c>
      <c r="C106" s="14">
        <f t="shared" ref="C106" si="19">SUM(C97:C105)</f>
        <v>0.21366204205981304</v>
      </c>
      <c r="D106" s="14">
        <f t="shared" ref="D106" si="20">SUM(D97:D105)</f>
        <v>0.20021061204622045</v>
      </c>
      <c r="E106" s="14">
        <f t="shared" ref="E106" si="21">SUM(E97:E105)</f>
        <v>0.10940276816328844</v>
      </c>
      <c r="F106" s="14">
        <f t="shared" ref="F106" si="22">SUM(F97:F105)</f>
        <v>0.21442377789816544</v>
      </c>
      <c r="G106" s="14">
        <f t="shared" ref="G106" si="23">SUM(G97:G105)</f>
        <v>0.12889490001211493</v>
      </c>
      <c r="H106" s="14">
        <f t="shared" ref="H106" si="24">SUM(H97:H105)</f>
        <v>0.14529677799974985</v>
      </c>
      <c r="I106" s="14">
        <f t="shared" ref="I106" si="25">SUM(I97:I105)</f>
        <v>0.3383002057445324</v>
      </c>
      <c r="J106" s="14">
        <f t="shared" ref="J106" si="26">SUM(J97:J105)</f>
        <v>0.38962553854034332</v>
      </c>
      <c r="K106" s="14">
        <f t="shared" ref="K106" si="27">SUM(K97:K105)</f>
        <v>0.5381235562979817</v>
      </c>
      <c r="M106" s="78" t="str">
        <f>M$13</f>
        <v>Liquid gas</v>
      </c>
      <c r="N106" s="85">
        <v>0</v>
      </c>
      <c r="O106" s="85">
        <v>0</v>
      </c>
      <c r="P106" s="85">
        <v>0</v>
      </c>
      <c r="Q106" s="85">
        <v>0</v>
      </c>
      <c r="R106" s="85">
        <v>0</v>
      </c>
      <c r="S106" s="85">
        <v>0</v>
      </c>
      <c r="T106" s="85">
        <v>0</v>
      </c>
      <c r="U106" s="85">
        <v>0</v>
      </c>
      <c r="V106" s="85">
        <v>0</v>
      </c>
      <c r="W106" s="85">
        <v>0</v>
      </c>
    </row>
    <row r="107" spans="1:47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M107" s="78" t="str">
        <f>M$14</f>
        <v>heating oil / diesel</v>
      </c>
      <c r="N107" s="85">
        <v>3579722.222222222</v>
      </c>
      <c r="O107" s="85">
        <v>1404722.2222222222</v>
      </c>
      <c r="P107" s="85">
        <v>70833.333333333328</v>
      </c>
      <c r="Q107" s="85">
        <v>897222.22222222213</v>
      </c>
      <c r="R107" s="85">
        <v>885277.77777777775</v>
      </c>
      <c r="S107" s="85">
        <v>295000</v>
      </c>
      <c r="T107" s="85">
        <v>899722.22222222213</v>
      </c>
      <c r="U107" s="85">
        <v>735555.5555555555</v>
      </c>
      <c r="V107" s="85">
        <v>836666.66666666663</v>
      </c>
      <c r="W107" s="85">
        <v>1193888.888888889</v>
      </c>
    </row>
    <row r="108" spans="1:47" x14ac:dyDescent="0.25">
      <c r="A108" s="22" t="s">
        <v>42</v>
      </c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M108" s="78" t="str">
        <f>M$15</f>
        <v>gasoline</v>
      </c>
      <c r="N108" s="85">
        <v>5748611.111111111</v>
      </c>
      <c r="O108" s="85">
        <v>4057500</v>
      </c>
      <c r="P108" s="85">
        <v>3101388.8888888885</v>
      </c>
      <c r="Q108" s="85">
        <v>3787777.777777778</v>
      </c>
      <c r="R108" s="85">
        <v>305277.77777777775</v>
      </c>
      <c r="S108" s="85">
        <v>3334166.6666666665</v>
      </c>
      <c r="T108" s="85">
        <v>180000</v>
      </c>
      <c r="U108" s="85">
        <v>325277.77777777775</v>
      </c>
      <c r="V108" s="85">
        <v>336111.11111111107</v>
      </c>
      <c r="W108" s="85">
        <v>48055.555555555555</v>
      </c>
    </row>
    <row r="109" spans="1:47" x14ac:dyDescent="0.25">
      <c r="A109" s="11" t="s">
        <v>39</v>
      </c>
      <c r="B109" s="11">
        <v>2000</v>
      </c>
      <c r="C109" s="11">
        <v>2001</v>
      </c>
      <c r="D109" s="11">
        <v>2002</v>
      </c>
      <c r="E109" s="11">
        <v>2003</v>
      </c>
      <c r="F109" s="11">
        <v>2004</v>
      </c>
      <c r="G109" s="11">
        <v>2005</v>
      </c>
      <c r="H109" s="11">
        <v>2006</v>
      </c>
      <c r="I109" s="11">
        <v>2007</v>
      </c>
      <c r="J109" s="11">
        <v>2008</v>
      </c>
      <c r="K109" s="11">
        <v>2009</v>
      </c>
      <c r="M109" s="78" t="str">
        <f>M$16</f>
        <v>Lignite / Coal</v>
      </c>
      <c r="N109" s="85">
        <v>0</v>
      </c>
      <c r="O109" s="85">
        <v>0</v>
      </c>
      <c r="P109" s="85">
        <v>0</v>
      </c>
      <c r="Q109" s="85">
        <v>0</v>
      </c>
      <c r="R109" s="85">
        <v>0</v>
      </c>
      <c r="S109" s="85">
        <v>0</v>
      </c>
      <c r="T109" s="85">
        <v>0</v>
      </c>
      <c r="U109" s="85">
        <v>0</v>
      </c>
      <c r="V109" s="85">
        <v>0</v>
      </c>
      <c r="W109" s="85">
        <v>0</v>
      </c>
    </row>
    <row r="110" spans="1:47" x14ac:dyDescent="0.25">
      <c r="A110" s="21" t="s">
        <v>1</v>
      </c>
      <c r="B110" s="12">
        <v>9.1941455656884427E-2</v>
      </c>
      <c r="C110" s="12">
        <v>0.22708655247613724</v>
      </c>
      <c r="D110" s="12">
        <v>0.25514106180287449</v>
      </c>
      <c r="E110" s="12">
        <v>0.53314873513802363</v>
      </c>
      <c r="F110" s="12">
        <v>0.47432733401553001</v>
      </c>
      <c r="G110" s="12">
        <v>0.51941930431178929</v>
      </c>
      <c r="H110" s="12">
        <v>0.54334054251551345</v>
      </c>
      <c r="I110" s="12">
        <v>0.34500082220124639</v>
      </c>
      <c r="J110" s="12">
        <v>0.36201702535545566</v>
      </c>
      <c r="K110" s="12">
        <v>0.23085944525655061</v>
      </c>
      <c r="M110" s="78" t="str">
        <f>M$17</f>
        <v>other fossil fuels</v>
      </c>
      <c r="N110" s="85">
        <v>404722.22222222225</v>
      </c>
      <c r="O110" s="85">
        <v>227777.77777777778</v>
      </c>
      <c r="P110" s="85">
        <v>316388.88888888888</v>
      </c>
      <c r="Q110" s="85">
        <v>227777.77777777778</v>
      </c>
      <c r="R110" s="85">
        <v>240277.77777777778</v>
      </c>
      <c r="S110" s="85">
        <v>151944.44444444444</v>
      </c>
      <c r="T110" s="85">
        <v>113888.88888888889</v>
      </c>
      <c r="U110" s="85">
        <v>25277.777777777777</v>
      </c>
      <c r="V110" s="85">
        <v>12777.777777777777</v>
      </c>
      <c r="W110" s="85">
        <v>75833.333333333328</v>
      </c>
    </row>
    <row r="111" spans="1:47" x14ac:dyDescent="0.25">
      <c r="A111" s="21" t="s">
        <v>5</v>
      </c>
      <c r="B111" s="12">
        <v>0.14750667472880033</v>
      </c>
      <c r="C111" s="12">
        <v>0.46451545736485084</v>
      </c>
      <c r="D111" s="12">
        <v>0.50144430371915849</v>
      </c>
      <c r="E111" s="12">
        <v>0.53976080499926449</v>
      </c>
      <c r="F111" s="12">
        <v>0.60755633138706644</v>
      </c>
      <c r="G111" s="12">
        <v>0.54235822719530125</v>
      </c>
      <c r="H111" s="12">
        <v>0.55208192145330826</v>
      </c>
      <c r="I111" s="12">
        <v>0.44104299141414727</v>
      </c>
      <c r="J111" s="12">
        <v>0.5354973843231825</v>
      </c>
      <c r="K111" s="12">
        <v>0.28335854718350423</v>
      </c>
      <c r="M111" s="78" t="str">
        <f>M$18</f>
        <v>Plant oil, biofuel</v>
      </c>
      <c r="N111" s="85">
        <v>0</v>
      </c>
      <c r="O111" s="85">
        <v>0</v>
      </c>
      <c r="P111" s="85">
        <v>0</v>
      </c>
      <c r="Q111" s="85">
        <v>0</v>
      </c>
      <c r="R111" s="85">
        <v>0</v>
      </c>
      <c r="S111" s="85">
        <v>0</v>
      </c>
      <c r="T111" s="85">
        <v>0</v>
      </c>
      <c r="U111" s="85">
        <v>833.33333333333326</v>
      </c>
      <c r="V111" s="85">
        <v>1111.1111111111111</v>
      </c>
      <c r="W111" s="85">
        <v>277.77777777777777</v>
      </c>
    </row>
    <row r="112" spans="1:47" x14ac:dyDescent="0.25">
      <c r="A112" s="21" t="s">
        <v>6</v>
      </c>
      <c r="B112" s="12">
        <v>1.5581729879868689</v>
      </c>
      <c r="C112" s="12">
        <v>1.2394384719071572</v>
      </c>
      <c r="D112" s="12">
        <v>1.1418123377325282</v>
      </c>
      <c r="E112" s="12">
        <v>1.0012225582233232</v>
      </c>
      <c r="F112" s="12">
        <v>0.5036551027642342</v>
      </c>
      <c r="G112" s="12">
        <v>0.50793329242062235</v>
      </c>
      <c r="H112" s="12">
        <v>1.0907734909007811</v>
      </c>
      <c r="I112" s="12">
        <v>0.46282808743042037</v>
      </c>
      <c r="J112" s="12">
        <v>0.60675334028142291</v>
      </c>
      <c r="K112" s="12">
        <v>0.39493854264504841</v>
      </c>
      <c r="M112" s="88" t="s">
        <v>40</v>
      </c>
      <c r="N112" s="89">
        <f t="shared" ref="N112:W112" si="28">SUM(N103:N111)</f>
        <v>24201388.888888892</v>
      </c>
      <c r="O112" s="89">
        <f t="shared" si="28"/>
        <v>21353055.555555556</v>
      </c>
      <c r="P112" s="89">
        <f t="shared" si="28"/>
        <v>19002222.222222224</v>
      </c>
      <c r="Q112" s="89">
        <f t="shared" si="28"/>
        <v>21991388.888888888</v>
      </c>
      <c r="R112" s="89">
        <f t="shared" si="28"/>
        <v>14601111.111111114</v>
      </c>
      <c r="S112" s="89">
        <f t="shared" si="28"/>
        <v>16953888.888888888</v>
      </c>
      <c r="T112" s="89">
        <f t="shared" si="28"/>
        <v>19742500</v>
      </c>
      <c r="U112" s="89">
        <f t="shared" si="28"/>
        <v>11803888.88888889</v>
      </c>
      <c r="V112" s="89">
        <f t="shared" si="28"/>
        <v>14369166.666666668</v>
      </c>
      <c r="W112" s="89">
        <f t="shared" si="28"/>
        <v>9452500.0000000019</v>
      </c>
    </row>
    <row r="113" spans="1:24" x14ac:dyDescent="0.25">
      <c r="A113" s="21" t="s">
        <v>2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</row>
    <row r="114" spans="1:24" x14ac:dyDescent="0.25">
      <c r="A114" s="21" t="s">
        <v>7</v>
      </c>
      <c r="B114" s="12">
        <v>0.44476334048433541</v>
      </c>
      <c r="C114" s="12">
        <v>0.17318303361059056</v>
      </c>
      <c r="D114" s="12">
        <v>8.6678618118482525E-3</v>
      </c>
      <c r="E114" s="12">
        <v>0.10896421250922653</v>
      </c>
      <c r="F114" s="12">
        <v>0.10657650969454978</v>
      </c>
      <c r="G114" s="12">
        <v>3.5153154548758614E-2</v>
      </c>
      <c r="H114" s="12">
        <v>0.10604242089706845</v>
      </c>
      <c r="I114" s="12">
        <v>8.5716098441443081E-2</v>
      </c>
      <c r="J114" s="12">
        <v>9.5472837787464529E-2</v>
      </c>
      <c r="K114" s="12">
        <v>0.13343651098879164</v>
      </c>
      <c r="M114" s="81" t="s">
        <v>55</v>
      </c>
      <c r="N114" s="81"/>
      <c r="O114" s="77"/>
      <c r="P114" s="77"/>
      <c r="Q114" s="77"/>
      <c r="R114" s="77"/>
      <c r="S114" s="77"/>
      <c r="T114" s="77"/>
      <c r="U114" s="77"/>
      <c r="V114" s="77"/>
      <c r="W114" s="77"/>
    </row>
    <row r="115" spans="1:24" x14ac:dyDescent="0.25">
      <c r="A115" s="21" t="s">
        <v>8</v>
      </c>
      <c r="B115" s="12">
        <v>0.71423739670391262</v>
      </c>
      <c r="C115" s="12">
        <v>0.50023424400828487</v>
      </c>
      <c r="D115" s="12">
        <v>0.37951638089915973</v>
      </c>
      <c r="E115" s="12">
        <v>0.46001114606062327</v>
      </c>
      <c r="F115" s="12">
        <v>3.6751673722720493E-2</v>
      </c>
      <c r="G115" s="12">
        <v>0.3973100885581447</v>
      </c>
      <c r="H115" s="12">
        <v>2.12150320288053E-2</v>
      </c>
      <c r="I115" s="12">
        <v>3.7905419665759006E-2</v>
      </c>
      <c r="J115" s="12">
        <v>3.8353962059373199E-2</v>
      </c>
      <c r="K115" s="12">
        <v>5.3709903213264194E-3</v>
      </c>
      <c r="M115" s="90" t="str">
        <f>M$9</f>
        <v>Energieträger</v>
      </c>
      <c r="N115" s="90">
        <v>2000</v>
      </c>
      <c r="O115" s="90">
        <v>2001</v>
      </c>
      <c r="P115" s="90">
        <v>2002</v>
      </c>
      <c r="Q115" s="90">
        <v>2003</v>
      </c>
      <c r="R115" s="90">
        <v>2004</v>
      </c>
      <c r="S115" s="90">
        <v>2005</v>
      </c>
      <c r="T115" s="90">
        <v>2006</v>
      </c>
      <c r="U115" s="90">
        <v>2007</v>
      </c>
      <c r="V115" s="90">
        <v>2008</v>
      </c>
      <c r="W115" s="90">
        <v>2009</v>
      </c>
    </row>
    <row r="116" spans="1:24" x14ac:dyDescent="0.25">
      <c r="A116" s="21" t="s">
        <v>9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M116" s="78" t="str">
        <f>M$10</f>
        <v>Electricity</v>
      </c>
      <c r="N116" s="85">
        <v>1606111.111111111</v>
      </c>
      <c r="O116" s="85">
        <v>1580000</v>
      </c>
      <c r="P116" s="85">
        <v>1516111.111111111</v>
      </c>
      <c r="Q116" s="85">
        <v>588055.5555555555</v>
      </c>
      <c r="R116" s="85">
        <v>1481944.4444444443</v>
      </c>
      <c r="S116" s="85">
        <v>1498888.888888889</v>
      </c>
      <c r="T116" s="85">
        <v>1100000</v>
      </c>
      <c r="U116" s="85">
        <v>3556388.8888888885</v>
      </c>
      <c r="V116" s="85">
        <v>3904722.222222222</v>
      </c>
      <c r="W116" s="85">
        <v>3402222.222222222</v>
      </c>
    </row>
    <row r="117" spans="1:24" x14ac:dyDescent="0.25">
      <c r="A117" s="21" t="s">
        <v>10</v>
      </c>
      <c r="B117" s="12">
        <v>5.0284797632162391E-2</v>
      </c>
      <c r="C117" s="12">
        <v>2.8081884034147572E-2</v>
      </c>
      <c r="D117" s="12">
        <v>3.8716449426255531E-2</v>
      </c>
      <c r="E117" s="12">
        <v>2.7662741256212309E-2</v>
      </c>
      <c r="F117" s="12">
        <v>2.8926476587946521E-2</v>
      </c>
      <c r="G117" s="12">
        <v>1.8106191655528212E-2</v>
      </c>
      <c r="H117" s="12">
        <v>1.3423091252793477E-2</v>
      </c>
      <c r="I117" s="12">
        <v>2.9456816307293506E-3</v>
      </c>
      <c r="J117" s="12">
        <v>1.458084508042287E-3</v>
      </c>
      <c r="K117" s="12">
        <v>8.4756090041740607E-3</v>
      </c>
      <c r="M117" s="78" t="str">
        <f>M$11</f>
        <v>Heat and Cold</v>
      </c>
      <c r="N117" s="85">
        <v>95000</v>
      </c>
      <c r="O117" s="85">
        <v>1555833.3333333333</v>
      </c>
      <c r="P117" s="85">
        <v>1851111.111111111</v>
      </c>
      <c r="Q117" s="85">
        <v>1858611.111111111</v>
      </c>
      <c r="R117" s="85">
        <v>1257777.7777777778</v>
      </c>
      <c r="S117" s="85">
        <v>1511944.4444444443</v>
      </c>
      <c r="T117" s="85">
        <v>110555.55555555556</v>
      </c>
      <c r="U117" s="85">
        <v>218055.55555555553</v>
      </c>
      <c r="V117" s="85">
        <v>385833.33333333331</v>
      </c>
      <c r="W117" s="85">
        <v>402222.22222222225</v>
      </c>
    </row>
    <row r="118" spans="1:24" x14ac:dyDescent="0.25">
      <c r="A118" s="21" t="s">
        <v>11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9.7110383430637932E-5</v>
      </c>
      <c r="J118" s="12">
        <v>1.2678995722106842E-4</v>
      </c>
      <c r="K118" s="12">
        <v>3.104618682847641E-5</v>
      </c>
      <c r="M118" s="78" t="str">
        <f>M$12</f>
        <v>natural gas</v>
      </c>
      <c r="N118" s="85">
        <v>4207500</v>
      </c>
      <c r="O118" s="85">
        <v>8723611.1111111119</v>
      </c>
      <c r="P118" s="85">
        <v>6650000</v>
      </c>
      <c r="Q118" s="85">
        <v>3177500</v>
      </c>
      <c r="R118" s="85">
        <v>216666.66666666666</v>
      </c>
      <c r="S118" s="85">
        <v>230555.55555555553</v>
      </c>
      <c r="T118" s="85">
        <v>376111.11111111107</v>
      </c>
      <c r="U118" s="85">
        <v>350833.33333333331</v>
      </c>
      <c r="V118" s="85">
        <v>505277.77777777775</v>
      </c>
      <c r="W118" s="85">
        <v>464166.66666666663</v>
      </c>
    </row>
    <row r="119" spans="1:24" x14ac:dyDescent="0.25">
      <c r="A119" s="13" t="s">
        <v>40</v>
      </c>
      <c r="B119" s="14">
        <f t="shared" ref="B119" si="29">SUM(B110:B118)</f>
        <v>3.006906653192964</v>
      </c>
      <c r="C119" s="14">
        <f t="shared" ref="C119" si="30">SUM(C110:C118)</f>
        <v>2.6325396434011683</v>
      </c>
      <c r="D119" s="14">
        <f t="shared" ref="D119" si="31">SUM(D110:D118)</f>
        <v>2.3252983953918247</v>
      </c>
      <c r="E119" s="14">
        <f t="shared" ref="E119" si="32">SUM(E110:E118)</f>
        <v>2.6707701981866734</v>
      </c>
      <c r="F119" s="14">
        <f t="shared" ref="F119" si="33">SUM(F110:F118)</f>
        <v>1.7577934281720473</v>
      </c>
      <c r="G119" s="14">
        <f t="shared" ref="G119" si="34">SUM(G110:G118)</f>
        <v>2.0202802586901445</v>
      </c>
      <c r="H119" s="14">
        <f t="shared" ref="H119" si="35">SUM(H110:H118)</f>
        <v>2.3268764990482693</v>
      </c>
      <c r="I119" s="14">
        <f t="shared" ref="I119" si="36">SUM(I110:I118)</f>
        <v>1.3755362111671763</v>
      </c>
      <c r="J119" s="14">
        <f t="shared" ref="J119" si="37">SUM(J110:J118)</f>
        <v>1.6396794242721622</v>
      </c>
      <c r="K119" s="14">
        <f t="shared" ref="K119" si="38">SUM(K110:K118)</f>
        <v>1.0564706915862236</v>
      </c>
      <c r="M119" s="78" t="str">
        <f>M$13</f>
        <v>Liquid gas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</row>
    <row r="120" spans="1:24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M120" s="78" t="str">
        <f>M$14</f>
        <v>heating oil / diesel</v>
      </c>
      <c r="N120" s="85">
        <v>149722.22222222222</v>
      </c>
      <c r="O120" s="85">
        <v>932500</v>
      </c>
      <c r="P120" s="85">
        <v>1640833.3333333333</v>
      </c>
      <c r="Q120" s="85">
        <v>590277.77777777775</v>
      </c>
      <c r="R120" s="85">
        <v>531111.11111111112</v>
      </c>
      <c r="S120" s="85">
        <v>3954444.4444444445</v>
      </c>
      <c r="T120" s="85">
        <v>57500</v>
      </c>
      <c r="U120" s="85">
        <v>128611.11111111111</v>
      </c>
      <c r="V120" s="85">
        <v>140000</v>
      </c>
      <c r="W120" s="85">
        <v>151666.66666666666</v>
      </c>
    </row>
    <row r="121" spans="1:24" x14ac:dyDescent="0.25">
      <c r="A121" s="22" t="s">
        <v>43</v>
      </c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M121" s="78" t="str">
        <f>M$15</f>
        <v>gasoline</v>
      </c>
      <c r="N121" s="85">
        <v>2100000</v>
      </c>
      <c r="O121" s="85">
        <v>971944.4444444445</v>
      </c>
      <c r="P121" s="85">
        <v>1716111.111111111</v>
      </c>
      <c r="Q121" s="85">
        <v>1716111.111111111</v>
      </c>
      <c r="R121" s="85">
        <v>1716111.111111111</v>
      </c>
      <c r="S121" s="85">
        <v>1416111.111111111</v>
      </c>
      <c r="T121" s="85">
        <v>288055.55555555556</v>
      </c>
      <c r="U121" s="85">
        <v>84166.666666666672</v>
      </c>
      <c r="V121" s="85">
        <v>48333.333333333328</v>
      </c>
      <c r="W121" s="85">
        <v>24166.666666666664</v>
      </c>
      <c r="X121" s="49"/>
    </row>
    <row r="122" spans="1:24" x14ac:dyDescent="0.25">
      <c r="A122" s="11" t="s">
        <v>39</v>
      </c>
      <c r="B122" s="11">
        <v>2000</v>
      </c>
      <c r="C122" s="11">
        <v>2001</v>
      </c>
      <c r="D122" s="11">
        <v>2002</v>
      </c>
      <c r="E122" s="11">
        <v>2003</v>
      </c>
      <c r="F122" s="11">
        <v>2004</v>
      </c>
      <c r="G122" s="11">
        <v>2005</v>
      </c>
      <c r="H122" s="11">
        <v>2006</v>
      </c>
      <c r="I122" s="11">
        <v>2007</v>
      </c>
      <c r="J122" s="11">
        <v>2008</v>
      </c>
      <c r="K122" s="11">
        <v>2009</v>
      </c>
      <c r="M122" s="78" t="str">
        <f>M$16</f>
        <v>Lignite / Coal</v>
      </c>
      <c r="N122" s="85">
        <v>0</v>
      </c>
      <c r="O122" s="85">
        <v>0</v>
      </c>
      <c r="P122" s="85">
        <v>0</v>
      </c>
      <c r="Q122" s="85">
        <v>0</v>
      </c>
      <c r="R122" s="85">
        <v>0</v>
      </c>
      <c r="S122" s="85">
        <v>0</v>
      </c>
      <c r="T122" s="85">
        <v>0</v>
      </c>
      <c r="U122" s="85">
        <v>0</v>
      </c>
      <c r="V122" s="85">
        <v>0</v>
      </c>
      <c r="W122" s="85">
        <v>0</v>
      </c>
      <c r="X122" s="49"/>
    </row>
    <row r="123" spans="1:24" x14ac:dyDescent="0.25">
      <c r="A123" s="21" t="s">
        <v>1</v>
      </c>
      <c r="B123" s="12">
        <v>0.19955161284088052</v>
      </c>
      <c r="C123" s="12">
        <v>0.19479238583686753</v>
      </c>
      <c r="D123" s="12">
        <v>0.18552623438850102</v>
      </c>
      <c r="E123" s="12">
        <v>7.1417101511465186E-2</v>
      </c>
      <c r="F123" s="12">
        <v>0.17840780647016724</v>
      </c>
      <c r="G123" s="12">
        <v>0.17861245004246848</v>
      </c>
      <c r="H123" s="12">
        <v>0.12964741795381016</v>
      </c>
      <c r="I123" s="12">
        <v>0.41443474635415245</v>
      </c>
      <c r="J123" s="12">
        <v>0.44557160716413974</v>
      </c>
      <c r="K123" s="12">
        <v>0.38025369627517908</v>
      </c>
      <c r="M123" s="78" t="str">
        <f>M$17</f>
        <v>other fossil fuels</v>
      </c>
      <c r="N123" s="85">
        <v>0</v>
      </c>
      <c r="O123" s="85">
        <v>0</v>
      </c>
      <c r="P123" s="85">
        <v>0</v>
      </c>
      <c r="Q123" s="85">
        <v>0</v>
      </c>
      <c r="R123" s="85">
        <v>0</v>
      </c>
      <c r="S123" s="85">
        <v>0</v>
      </c>
      <c r="T123" s="85">
        <v>0</v>
      </c>
      <c r="U123" s="85">
        <v>126388.88888888889</v>
      </c>
      <c r="V123" s="85">
        <v>25277.777777777777</v>
      </c>
      <c r="W123" s="85">
        <v>0</v>
      </c>
      <c r="X123" s="49"/>
    </row>
    <row r="124" spans="1:24" x14ac:dyDescent="0.25">
      <c r="A124" s="21" t="s">
        <v>5</v>
      </c>
      <c r="B124" s="12">
        <v>0</v>
      </c>
      <c r="C124" s="12">
        <v>0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M124" s="78" t="str">
        <f>M$18</f>
        <v>Plant oil, biofuel</v>
      </c>
      <c r="N124" s="85">
        <v>67777.777777777766</v>
      </c>
      <c r="O124" s="85">
        <v>66666.666666666672</v>
      </c>
      <c r="P124" s="85">
        <v>66666.666666666672</v>
      </c>
      <c r="Q124" s="85">
        <v>51388.888888888883</v>
      </c>
      <c r="R124" s="85">
        <v>102777.77777777777</v>
      </c>
      <c r="S124" s="85">
        <v>182777.77777777778</v>
      </c>
      <c r="T124" s="85">
        <v>165000</v>
      </c>
      <c r="U124" s="85">
        <v>181111.11111111112</v>
      </c>
      <c r="V124" s="85">
        <v>197500</v>
      </c>
      <c r="W124" s="85">
        <v>189444.44444444444</v>
      </c>
      <c r="X124" s="49"/>
    </row>
    <row r="125" spans="1:24" x14ac:dyDescent="0.25">
      <c r="A125" s="21" t="s">
        <v>6</v>
      </c>
      <c r="B125" s="12">
        <v>0.52276172253559627</v>
      </c>
      <c r="C125" s="12">
        <v>1.0755019123078104</v>
      </c>
      <c r="D125" s="12">
        <v>0.81375926186528302</v>
      </c>
      <c r="E125" s="12">
        <v>0.38589524052416174</v>
      </c>
      <c r="F125" s="12">
        <v>2.6083990449246572E-2</v>
      </c>
      <c r="G125" s="12">
        <v>2.7473746022099482E-2</v>
      </c>
      <c r="H125" s="12">
        <v>4.4328940381176497E-2</v>
      </c>
      <c r="I125" s="12">
        <v>4.0883471424298566E-2</v>
      </c>
      <c r="J125" s="12">
        <v>5.7657733046280871E-2</v>
      </c>
      <c r="K125" s="12">
        <v>5.1878178190384081E-2</v>
      </c>
      <c r="M125" s="88" t="s">
        <v>40</v>
      </c>
      <c r="N125" s="89">
        <f t="shared" ref="N125:W125" si="39">SUM(N116:N124)</f>
        <v>8226111.111111111</v>
      </c>
      <c r="O125" s="89">
        <f t="shared" si="39"/>
        <v>13830555.555555554</v>
      </c>
      <c r="P125" s="89">
        <f t="shared" si="39"/>
        <v>13440833.333333334</v>
      </c>
      <c r="Q125" s="89">
        <f t="shared" si="39"/>
        <v>7981944.444444444</v>
      </c>
      <c r="R125" s="89">
        <f t="shared" si="39"/>
        <v>5306388.8888888881</v>
      </c>
      <c r="S125" s="89">
        <f t="shared" si="39"/>
        <v>8794722.222222222</v>
      </c>
      <c r="T125" s="89">
        <f t="shared" si="39"/>
        <v>2097222.222222222</v>
      </c>
      <c r="U125" s="89">
        <f t="shared" si="39"/>
        <v>4645555.555555556</v>
      </c>
      <c r="V125" s="89">
        <f t="shared" si="39"/>
        <v>5206944.444444444</v>
      </c>
      <c r="W125" s="89">
        <f t="shared" si="39"/>
        <v>4633888.888888889</v>
      </c>
      <c r="X125" s="49"/>
    </row>
    <row r="126" spans="1:24" x14ac:dyDescent="0.25">
      <c r="A126" s="21" t="s">
        <v>2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</row>
    <row r="127" spans="1:24" x14ac:dyDescent="0.25">
      <c r="A127" s="21" t="s">
        <v>7</v>
      </c>
      <c r="B127" s="12">
        <v>1.8602268993641407E-2</v>
      </c>
      <c r="C127" s="12">
        <v>0.11496449353979682</v>
      </c>
      <c r="D127" s="12">
        <v>0.20078846950034365</v>
      </c>
      <c r="E127" s="12">
        <v>7.1686981913964817E-2</v>
      </c>
      <c r="F127" s="12">
        <v>6.3939217614050581E-2</v>
      </c>
      <c r="G127" s="12">
        <v>0.47122439562723889</v>
      </c>
      <c r="H127" s="12">
        <v>6.7770241203128035E-3</v>
      </c>
      <c r="I127" s="12">
        <v>1.4987369176128454E-2</v>
      </c>
      <c r="J127" s="12">
        <v>1.5975534609854621E-2</v>
      </c>
      <c r="K127" s="12">
        <v>1.6951218008348121E-2</v>
      </c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</row>
    <row r="128" spans="1:24" x14ac:dyDescent="0.25">
      <c r="A128" s="21" t="s">
        <v>8</v>
      </c>
      <c r="B128" s="12">
        <v>0.26091494172899637</v>
      </c>
      <c r="C128" s="12">
        <v>0.11982745394571019</v>
      </c>
      <c r="D128" s="12">
        <v>0.2100001971513667</v>
      </c>
      <c r="E128" s="12">
        <v>0.20841514083034102</v>
      </c>
      <c r="F128" s="12">
        <v>0.20659858076339144</v>
      </c>
      <c r="G128" s="12">
        <v>0.16874838219357008</v>
      </c>
      <c r="H128" s="12">
        <v>3.3950599095480087E-2</v>
      </c>
      <c r="I128" s="12">
        <v>9.8081487264944315E-3</v>
      </c>
      <c r="J128" s="12">
        <v>5.5153631391164767E-3</v>
      </c>
      <c r="K128" s="12">
        <v>2.7010182540774474E-3</v>
      </c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</row>
    <row r="129" spans="1:24" x14ac:dyDescent="0.25">
      <c r="A129" s="21" t="s">
        <v>9</v>
      </c>
      <c r="B129" s="12">
        <v>0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</row>
    <row r="130" spans="1:24" x14ac:dyDescent="0.25">
      <c r="A130" s="21" t="s">
        <v>10</v>
      </c>
      <c r="B130" s="12">
        <v>0</v>
      </c>
      <c r="C130" s="12">
        <v>0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1.4728408153646753E-2</v>
      </c>
      <c r="J130" s="12">
        <v>2.8844715267793068E-3</v>
      </c>
      <c r="K130" s="12">
        <v>0</v>
      </c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</row>
    <row r="131" spans="1:24" x14ac:dyDescent="0.25">
      <c r="A131" s="21" t="s">
        <v>11</v>
      </c>
      <c r="B131" s="12">
        <v>8.421064256861786E-3</v>
      </c>
      <c r="C131" s="12">
        <v>8.2190880099944109E-3</v>
      </c>
      <c r="D131" s="12">
        <v>8.1579875876218854E-3</v>
      </c>
      <c r="E131" s="12">
        <v>6.2409843078039956E-3</v>
      </c>
      <c r="F131" s="12">
        <v>1.2373174956693886E-2</v>
      </c>
      <c r="G131" s="12">
        <v>2.178039142474875E-2</v>
      </c>
      <c r="H131" s="12">
        <v>1.9447112693071523E-2</v>
      </c>
      <c r="I131" s="12">
        <v>2.1105323332258646E-2</v>
      </c>
      <c r="J131" s="12">
        <v>2.2536914896044914E-2</v>
      </c>
      <c r="K131" s="12">
        <v>2.1173499417020913E-2</v>
      </c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</row>
    <row r="132" spans="1:24" x14ac:dyDescent="0.25">
      <c r="A132" s="13" t="s">
        <v>40</v>
      </c>
      <c r="B132" s="14">
        <f t="shared" ref="B132" si="40">SUM(B123:B131)</f>
        <v>1.0102516103559764</v>
      </c>
      <c r="C132" s="14">
        <f t="shared" ref="C132" si="41">SUM(C123:C131)</f>
        <v>1.5133053336401796</v>
      </c>
      <c r="D132" s="14">
        <f t="shared" ref="D132" si="42">SUM(D123:D131)</f>
        <v>1.4182321504931164</v>
      </c>
      <c r="E132" s="14">
        <f t="shared" ref="E132" si="43">SUM(E123:E131)</f>
        <v>0.74365544908773673</v>
      </c>
      <c r="F132" s="14">
        <f t="shared" ref="F132" si="44">SUM(F123:F131)</f>
        <v>0.48740277025354972</v>
      </c>
      <c r="G132" s="14">
        <f t="shared" ref="G132" si="45">SUM(G123:G131)</f>
        <v>0.86783936531012573</v>
      </c>
      <c r="H132" s="14">
        <f t="shared" ref="H132" si="46">SUM(H123:H131)</f>
        <v>0.23415109424385108</v>
      </c>
      <c r="I132" s="14">
        <f t="shared" ref="I132" si="47">SUM(I123:I131)</f>
        <v>0.51594746716697926</v>
      </c>
      <c r="J132" s="14">
        <f t="shared" ref="J132" si="48">SUM(J123:J131)</f>
        <v>0.55014162438221592</v>
      </c>
      <c r="K132" s="14">
        <f t="shared" ref="K132" si="49">SUM(K123:K131)</f>
        <v>0.47295761014500964</v>
      </c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</row>
    <row r="133" spans="1:24" x14ac:dyDescent="0.25"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</row>
    <row r="134" spans="1:24" x14ac:dyDescent="0.25">
      <c r="A134" s="52" t="s">
        <v>46</v>
      </c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</row>
    <row r="135" spans="1:24" s="49" customFormat="1" x14ac:dyDescent="0.25">
      <c r="A135" s="11" t="s">
        <v>39</v>
      </c>
      <c r="B135" s="11">
        <v>2000</v>
      </c>
      <c r="C135" s="11">
        <v>2001</v>
      </c>
      <c r="D135" s="11">
        <v>2002</v>
      </c>
      <c r="E135" s="11">
        <v>2003</v>
      </c>
      <c r="F135" s="11">
        <v>2004</v>
      </c>
      <c r="G135" s="11">
        <v>2005</v>
      </c>
      <c r="H135" s="11">
        <v>2006</v>
      </c>
      <c r="I135" s="11">
        <v>2007</v>
      </c>
      <c r="J135" s="11">
        <v>2008</v>
      </c>
      <c r="K135" s="11">
        <v>2009</v>
      </c>
    </row>
    <row r="136" spans="1:24" s="49" customFormat="1" x14ac:dyDescent="0.25">
      <c r="A136" s="54" t="s">
        <v>1</v>
      </c>
      <c r="B136" s="12">
        <v>0</v>
      </c>
      <c r="C136" s="12">
        <v>0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</row>
    <row r="137" spans="1:24" s="49" customFormat="1" x14ac:dyDescent="0.25">
      <c r="A137" s="54" t="s">
        <v>5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</row>
    <row r="138" spans="1:24" s="49" customFormat="1" x14ac:dyDescent="0.25">
      <c r="A138" s="54" t="s">
        <v>6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</row>
    <row r="139" spans="1:24" s="49" customFormat="1" x14ac:dyDescent="0.25">
      <c r="A139" s="54" t="s">
        <v>2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M139"/>
      <c r="N139"/>
      <c r="O139"/>
      <c r="P139"/>
      <c r="Q139"/>
      <c r="R139"/>
      <c r="S139"/>
      <c r="T139"/>
      <c r="U139"/>
      <c r="V139"/>
      <c r="W139"/>
    </row>
    <row r="140" spans="1:24" s="49" customFormat="1" x14ac:dyDescent="0.25">
      <c r="A140" s="54" t="s">
        <v>7</v>
      </c>
      <c r="B140" s="12">
        <v>0.50453909168468214</v>
      </c>
      <c r="C140" s="12">
        <v>0.37691367765832701</v>
      </c>
      <c r="D140" s="12">
        <v>0.494034131660402</v>
      </c>
      <c r="E140" s="12">
        <v>0.4673653870287382</v>
      </c>
      <c r="F140" s="12">
        <v>0.7517539811526448</v>
      </c>
      <c r="G140" s="12">
        <v>0.56546265457292222</v>
      </c>
      <c r="H140" s="12">
        <v>0.92521111903400888</v>
      </c>
      <c r="I140" s="12">
        <v>0.44981529605071491</v>
      </c>
      <c r="J140" s="12">
        <v>0.72469969798632183</v>
      </c>
      <c r="K140" s="12">
        <v>0.42483602056087122</v>
      </c>
      <c r="M140"/>
      <c r="N140"/>
      <c r="O140"/>
      <c r="P140"/>
      <c r="Q140"/>
      <c r="R140"/>
      <c r="S140"/>
      <c r="T140"/>
      <c r="U140"/>
      <c r="V140"/>
      <c r="W140"/>
    </row>
    <row r="141" spans="1:24" s="49" customFormat="1" x14ac:dyDescent="0.25">
      <c r="A141" s="54" t="s">
        <v>8</v>
      </c>
      <c r="B141" s="12">
        <v>0.48704122456079318</v>
      </c>
      <c r="C141" s="12">
        <v>0.59468526372313724</v>
      </c>
      <c r="D141" s="12">
        <v>0.59475128675258382</v>
      </c>
      <c r="E141" s="12">
        <v>0.66886484254502621</v>
      </c>
      <c r="F141" s="12">
        <v>0.6409639037701399</v>
      </c>
      <c r="G141" s="12">
        <v>0.8381809599657869</v>
      </c>
      <c r="H141" s="12">
        <v>1.0377031715818097</v>
      </c>
      <c r="I141" s="12">
        <v>1.1042745401175944</v>
      </c>
      <c r="J141" s="12">
        <v>1.3098670480508579</v>
      </c>
      <c r="K141" s="12">
        <v>1.3361657887239677</v>
      </c>
      <c r="M141"/>
      <c r="N141"/>
      <c r="O141"/>
      <c r="P141"/>
      <c r="Q141"/>
      <c r="R141"/>
      <c r="S141"/>
      <c r="T141"/>
      <c r="U141"/>
      <c r="V141"/>
      <c r="W141"/>
      <c r="X141"/>
    </row>
    <row r="142" spans="1:24" s="49" customFormat="1" x14ac:dyDescent="0.25">
      <c r="A142" s="54" t="s">
        <v>9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M142"/>
      <c r="N142"/>
      <c r="O142"/>
      <c r="P142"/>
      <c r="Q142"/>
      <c r="R142"/>
      <c r="S142"/>
      <c r="T142"/>
      <c r="U142"/>
      <c r="V142"/>
      <c r="W142"/>
      <c r="X142"/>
    </row>
    <row r="143" spans="1:24" s="49" customFormat="1" x14ac:dyDescent="0.25">
      <c r="A143" s="54" t="s">
        <v>10</v>
      </c>
      <c r="B143" s="12">
        <v>7.544445272745845E-2</v>
      </c>
      <c r="C143" s="12">
        <v>7.1745789087242884E-2</v>
      </c>
      <c r="D143" s="12">
        <v>7.2776047604576885E-2</v>
      </c>
      <c r="E143" s="12">
        <v>0.10754734039610346</v>
      </c>
      <c r="F143" s="12">
        <v>0.12640703063865646</v>
      </c>
      <c r="G143" s="12">
        <v>0.12363185709944768</v>
      </c>
      <c r="H143" s="12">
        <v>0.11628980519493275</v>
      </c>
      <c r="I143" s="12">
        <v>7.2250125272394619E-2</v>
      </c>
      <c r="J143" s="12">
        <v>1.588044214193882E-2</v>
      </c>
      <c r="K143" s="12">
        <v>4.1012012800417337E-2</v>
      </c>
      <c r="M143"/>
      <c r="N143"/>
      <c r="O143"/>
      <c r="P143"/>
      <c r="Q143"/>
      <c r="R143"/>
      <c r="S143"/>
      <c r="T143"/>
      <c r="U143"/>
      <c r="V143"/>
      <c r="W143"/>
      <c r="X143"/>
    </row>
    <row r="144" spans="1:24" s="49" customFormat="1" x14ac:dyDescent="0.25">
      <c r="A144" s="54" t="s">
        <v>11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M144"/>
      <c r="N144"/>
      <c r="O144"/>
      <c r="P144"/>
      <c r="Q144"/>
      <c r="R144"/>
      <c r="S144"/>
      <c r="T144"/>
      <c r="U144"/>
      <c r="V144"/>
      <c r="W144"/>
      <c r="X144"/>
    </row>
    <row r="145" spans="1:24" s="49" customFormat="1" x14ac:dyDescent="0.25">
      <c r="A145" s="13" t="s">
        <v>40</v>
      </c>
      <c r="B145" s="14">
        <f t="shared" ref="B145:K145" si="50">SUM(B136:B144)</f>
        <v>1.0670247689729337</v>
      </c>
      <c r="C145" s="14">
        <f t="shared" si="50"/>
        <v>1.0433447304687071</v>
      </c>
      <c r="D145" s="14">
        <f t="shared" si="50"/>
        <v>1.1615614660175626</v>
      </c>
      <c r="E145" s="14">
        <f t="shared" si="50"/>
        <v>1.2437775699698677</v>
      </c>
      <c r="F145" s="14">
        <f t="shared" si="50"/>
        <v>1.519124915561441</v>
      </c>
      <c r="G145" s="14">
        <f t="shared" si="50"/>
        <v>1.5272754716381567</v>
      </c>
      <c r="H145" s="14">
        <f t="shared" si="50"/>
        <v>2.0792040958107512</v>
      </c>
      <c r="I145" s="14">
        <f t="shared" si="50"/>
        <v>1.6263399614407039</v>
      </c>
      <c r="J145" s="14">
        <f t="shared" si="50"/>
        <v>2.0504471881791182</v>
      </c>
      <c r="K145" s="14">
        <f t="shared" si="50"/>
        <v>1.8020138220852564</v>
      </c>
      <c r="M145"/>
      <c r="N145"/>
      <c r="O145"/>
      <c r="P145"/>
      <c r="Q145"/>
      <c r="R145"/>
      <c r="S145"/>
      <c r="T145"/>
      <c r="U145"/>
      <c r="V145"/>
      <c r="W145"/>
      <c r="X145"/>
    </row>
    <row r="146" spans="1:24" s="49" customFormat="1" x14ac:dyDescent="0.25">
      <c r="M146"/>
      <c r="N146"/>
      <c r="O146"/>
      <c r="P146"/>
      <c r="Q146"/>
      <c r="R146"/>
      <c r="S146"/>
      <c r="T146"/>
      <c r="U146"/>
      <c r="V146"/>
      <c r="W146"/>
      <c r="X146"/>
    </row>
    <row r="147" spans="1:24" s="49" customFormat="1" x14ac:dyDescent="0.25">
      <c r="A147" s="53" t="s">
        <v>47</v>
      </c>
      <c r="M147"/>
      <c r="N147"/>
      <c r="O147"/>
      <c r="P147"/>
      <c r="Q147"/>
      <c r="R147"/>
      <c r="S147"/>
      <c r="T147"/>
      <c r="U147"/>
      <c r="V147"/>
      <c r="W147"/>
      <c r="X147"/>
    </row>
    <row r="148" spans="1:24" s="49" customFormat="1" x14ac:dyDescent="0.25">
      <c r="A148" s="11" t="s">
        <v>39</v>
      </c>
      <c r="B148" s="11">
        <v>2000</v>
      </c>
      <c r="C148" s="11">
        <v>2001</v>
      </c>
      <c r="D148" s="11">
        <v>2002</v>
      </c>
      <c r="E148" s="11">
        <v>2003</v>
      </c>
      <c r="F148" s="11">
        <v>2004</v>
      </c>
      <c r="G148" s="11">
        <v>2005</v>
      </c>
      <c r="H148" s="11">
        <v>2006</v>
      </c>
      <c r="I148" s="11">
        <v>2007</v>
      </c>
      <c r="J148" s="11">
        <v>2008</v>
      </c>
      <c r="K148" s="11">
        <v>2009</v>
      </c>
      <c r="M148"/>
      <c r="N148"/>
      <c r="O148"/>
      <c r="P148"/>
      <c r="Q148"/>
      <c r="R148"/>
      <c r="S148"/>
      <c r="T148"/>
      <c r="U148"/>
      <c r="V148"/>
      <c r="W148"/>
      <c r="X148"/>
    </row>
    <row r="149" spans="1:24" s="49" customFormat="1" x14ac:dyDescent="0.25">
      <c r="A149" s="54" t="s">
        <v>1</v>
      </c>
      <c r="B149" s="12">
        <v>4.7454767840921952E-2</v>
      </c>
      <c r="C149" s="12">
        <v>5.8321278670918679E-2</v>
      </c>
      <c r="D149" s="12">
        <v>5.0783472732946235E-2</v>
      </c>
      <c r="E149" s="12">
        <v>5.2829088789303022E-2</v>
      </c>
      <c r="F149" s="12">
        <v>5.2970565220008425E-2</v>
      </c>
      <c r="G149" s="12">
        <v>6.0045030462757186E-2</v>
      </c>
      <c r="H149" s="12">
        <v>4.079310170970895E-2</v>
      </c>
      <c r="I149" s="12">
        <v>5.3184119992179375E-2</v>
      </c>
      <c r="J149" s="12">
        <v>5.1762000035501181E-2</v>
      </c>
      <c r="K149" s="12">
        <v>4.5048017088119272E-2</v>
      </c>
      <c r="M149"/>
      <c r="N149"/>
      <c r="O149"/>
      <c r="P149"/>
      <c r="Q149"/>
      <c r="R149"/>
      <c r="S149"/>
      <c r="T149"/>
      <c r="U149"/>
      <c r="V149"/>
      <c r="W149"/>
      <c r="X149"/>
    </row>
    <row r="150" spans="1:24" s="49" customFormat="1" x14ac:dyDescent="0.25">
      <c r="A150" s="54" t="s">
        <v>5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M150"/>
      <c r="N150"/>
      <c r="O150"/>
      <c r="P150"/>
      <c r="Q150"/>
      <c r="R150"/>
      <c r="S150"/>
      <c r="T150"/>
      <c r="U150"/>
      <c r="V150"/>
      <c r="W150"/>
      <c r="X150"/>
    </row>
    <row r="151" spans="1:24" s="49" customFormat="1" x14ac:dyDescent="0.25">
      <c r="A151" s="54" t="s">
        <v>6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M151"/>
      <c r="N151"/>
      <c r="O151"/>
      <c r="P151"/>
      <c r="Q151"/>
      <c r="R151"/>
      <c r="S151"/>
      <c r="T151"/>
      <c r="U151"/>
      <c r="V151"/>
      <c r="W151"/>
      <c r="X151"/>
    </row>
    <row r="152" spans="1:24" s="49" customFormat="1" x14ac:dyDescent="0.25">
      <c r="A152" s="54" t="s">
        <v>2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M152"/>
      <c r="N152"/>
      <c r="O152"/>
      <c r="P152"/>
      <c r="Q152"/>
      <c r="R152"/>
      <c r="S152"/>
      <c r="T152"/>
      <c r="U152"/>
      <c r="V152"/>
      <c r="W152"/>
      <c r="X152"/>
    </row>
    <row r="153" spans="1:24" s="49" customFormat="1" x14ac:dyDescent="0.25">
      <c r="A153" s="54" t="s">
        <v>7</v>
      </c>
      <c r="B153" s="12">
        <v>1.5737726643971207E-2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0.24318712640426818</v>
      </c>
      <c r="I153" s="12">
        <v>0.24614245186885694</v>
      </c>
      <c r="J153" s="12">
        <v>0.14365302153147055</v>
      </c>
      <c r="K153" s="12">
        <v>1.4467523062070005E-2</v>
      </c>
      <c r="M153"/>
      <c r="N153"/>
      <c r="O153"/>
      <c r="P153"/>
      <c r="Q153"/>
      <c r="R153"/>
      <c r="S153"/>
      <c r="T153"/>
      <c r="U153"/>
      <c r="V153"/>
      <c r="W153"/>
      <c r="X153"/>
    </row>
    <row r="154" spans="1:24" s="49" customFormat="1" x14ac:dyDescent="0.25">
      <c r="A154" s="54" t="s">
        <v>8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M154"/>
      <c r="N154"/>
      <c r="O154"/>
      <c r="P154"/>
      <c r="Q154"/>
      <c r="R154"/>
      <c r="S154"/>
      <c r="T154"/>
      <c r="U154"/>
      <c r="V154"/>
      <c r="W154"/>
      <c r="X154"/>
    </row>
    <row r="155" spans="1:24" x14ac:dyDescent="0.25">
      <c r="A155" s="54" t="s">
        <v>9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</row>
    <row r="156" spans="1:24" x14ac:dyDescent="0.25">
      <c r="A156" s="54" t="s">
        <v>10</v>
      </c>
      <c r="B156" s="12">
        <v>0</v>
      </c>
      <c r="C156" s="12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</row>
    <row r="157" spans="1:24" x14ac:dyDescent="0.25">
      <c r="A157" s="54" t="s">
        <v>11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</row>
    <row r="158" spans="1:24" x14ac:dyDescent="0.25">
      <c r="A158" s="13" t="s">
        <v>40</v>
      </c>
      <c r="B158" s="14">
        <f t="shared" ref="B158:K158" si="51">SUM(B149:B157)</f>
        <v>6.3192494484893155E-2</v>
      </c>
      <c r="C158" s="14">
        <f t="shared" si="51"/>
        <v>5.8321278670918679E-2</v>
      </c>
      <c r="D158" s="14">
        <f t="shared" si="51"/>
        <v>5.0783472732946235E-2</v>
      </c>
      <c r="E158" s="14">
        <f t="shared" si="51"/>
        <v>5.2829088789303022E-2</v>
      </c>
      <c r="F158" s="14">
        <f t="shared" si="51"/>
        <v>5.2970565220008425E-2</v>
      </c>
      <c r="G158" s="14">
        <f t="shared" si="51"/>
        <v>6.0045030462757186E-2</v>
      </c>
      <c r="H158" s="14">
        <f t="shared" si="51"/>
        <v>0.28398022811397711</v>
      </c>
      <c r="I158" s="14">
        <f t="shared" si="51"/>
        <v>0.29932657186103634</v>
      </c>
      <c r="J158" s="14">
        <f t="shared" si="51"/>
        <v>0.19541502156697174</v>
      </c>
      <c r="K158" s="14">
        <f t="shared" si="51"/>
        <v>5.9515540150189276E-2</v>
      </c>
    </row>
    <row r="161" spans="1:47" x14ac:dyDescent="0.25">
      <c r="A161" s="290" t="s">
        <v>28</v>
      </c>
      <c r="B161" s="290"/>
      <c r="C161" s="290"/>
      <c r="D161" s="290"/>
      <c r="E161" s="290"/>
      <c r="F161" s="290"/>
      <c r="G161" s="290"/>
      <c r="H161" s="290"/>
      <c r="I161" s="290"/>
      <c r="J161" s="290"/>
      <c r="K161" s="290"/>
      <c r="L161" s="86"/>
      <c r="M161" s="290" t="s">
        <v>28</v>
      </c>
      <c r="N161" s="290"/>
      <c r="O161" s="290"/>
      <c r="P161" s="290"/>
      <c r="Q161" s="290"/>
      <c r="R161" s="290"/>
      <c r="S161" s="290"/>
      <c r="T161" s="290"/>
      <c r="U161" s="290"/>
      <c r="V161" s="290"/>
      <c r="W161" s="290"/>
      <c r="X161" s="86"/>
      <c r="Y161" s="290" t="s">
        <v>28</v>
      </c>
      <c r="Z161" s="290"/>
      <c r="AA161" s="290"/>
      <c r="AB161" s="290"/>
      <c r="AC161" s="290"/>
      <c r="AD161" s="290"/>
      <c r="AE161" s="290"/>
      <c r="AF161" s="290"/>
      <c r="AG161" s="290"/>
      <c r="AH161" s="290"/>
      <c r="AI161" s="290"/>
      <c r="AJ161" s="86"/>
      <c r="AK161" s="290" t="s">
        <v>28</v>
      </c>
      <c r="AL161" s="290"/>
      <c r="AM161" s="290"/>
      <c r="AN161" s="290"/>
      <c r="AO161" s="290"/>
      <c r="AP161" s="290"/>
      <c r="AQ161" s="290"/>
      <c r="AR161" s="290"/>
      <c r="AS161" s="290"/>
      <c r="AT161" s="290"/>
      <c r="AU161" s="290"/>
    </row>
    <row r="162" spans="1:47" x14ac:dyDescent="0.25">
      <c r="A162" s="10" t="s">
        <v>38</v>
      </c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91"/>
      <c r="M162" s="93" t="s">
        <v>52</v>
      </c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148"/>
      <c r="Y162" s="150" t="s">
        <v>56</v>
      </c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</row>
    <row r="163" spans="1:47" x14ac:dyDescent="0.25">
      <c r="A163" s="11" t="s">
        <v>39</v>
      </c>
      <c r="B163" s="11">
        <v>2000</v>
      </c>
      <c r="C163" s="11">
        <v>2001</v>
      </c>
      <c r="D163" s="11">
        <v>2002</v>
      </c>
      <c r="E163" s="11">
        <v>2003</v>
      </c>
      <c r="F163" s="11">
        <v>2004</v>
      </c>
      <c r="G163" s="11">
        <v>2005</v>
      </c>
      <c r="H163" s="11">
        <v>2006</v>
      </c>
      <c r="I163" s="11">
        <v>2007</v>
      </c>
      <c r="J163" s="11">
        <v>2008</v>
      </c>
      <c r="K163" s="11">
        <v>2009</v>
      </c>
      <c r="L163" s="91"/>
      <c r="M163" s="90" t="s">
        <v>48</v>
      </c>
      <c r="N163" s="90">
        <v>2000</v>
      </c>
      <c r="O163" s="90">
        <v>2001</v>
      </c>
      <c r="P163" s="90">
        <v>2002</v>
      </c>
      <c r="Q163" s="90">
        <v>2003</v>
      </c>
      <c r="R163" s="90">
        <v>2004</v>
      </c>
      <c r="S163" s="90">
        <v>2005</v>
      </c>
      <c r="T163" s="90">
        <v>2006</v>
      </c>
      <c r="U163" s="90">
        <v>2007</v>
      </c>
      <c r="V163" s="90">
        <v>2008</v>
      </c>
      <c r="W163" s="90">
        <v>2009</v>
      </c>
      <c r="X163" s="148"/>
      <c r="Y163" s="151" t="s">
        <v>39</v>
      </c>
      <c r="Z163" s="151">
        <v>2000</v>
      </c>
      <c r="AA163" s="151">
        <v>2001</v>
      </c>
      <c r="AB163" s="151">
        <v>2002</v>
      </c>
      <c r="AC163" s="151">
        <v>2003</v>
      </c>
      <c r="AD163" s="151">
        <v>2004</v>
      </c>
      <c r="AE163" s="151">
        <v>2005</v>
      </c>
      <c r="AF163" s="151">
        <v>2006</v>
      </c>
      <c r="AG163" s="151">
        <v>2007</v>
      </c>
      <c r="AH163" s="151">
        <v>2008</v>
      </c>
      <c r="AI163" s="151">
        <v>2009</v>
      </c>
      <c r="AK163" s="151"/>
      <c r="AL163" s="157" t="s">
        <v>65</v>
      </c>
      <c r="AM163" s="157" t="s">
        <v>66</v>
      </c>
      <c r="AN163" s="157" t="s">
        <v>67</v>
      </c>
      <c r="AO163" s="157" t="s">
        <v>68</v>
      </c>
      <c r="AP163" s="157" t="s">
        <v>69</v>
      </c>
      <c r="AQ163" s="157" t="s">
        <v>70</v>
      </c>
      <c r="AR163" s="157" t="s">
        <v>71</v>
      </c>
      <c r="AS163" s="157" t="s">
        <v>72</v>
      </c>
      <c r="AT163" s="157" t="s">
        <v>73</v>
      </c>
      <c r="AU163" s="157" t="s">
        <v>74</v>
      </c>
    </row>
    <row r="164" spans="1:47" x14ac:dyDescent="0.25">
      <c r="A164" s="21" t="s">
        <v>1</v>
      </c>
      <c r="B164" s="12">
        <v>0.55622188905547232</v>
      </c>
      <c r="C164" s="12">
        <v>0.55927439315635807</v>
      </c>
      <c r="D164" s="12">
        <v>0.58217184438846914</v>
      </c>
      <c r="E164" s="12">
        <v>0.61353809892391342</v>
      </c>
      <c r="F164" s="12">
        <v>0.61600728186372655</v>
      </c>
      <c r="G164" s="12">
        <v>0.6095681467124483</v>
      </c>
      <c r="H164" s="12">
        <v>0.58957673316779413</v>
      </c>
      <c r="I164" s="12">
        <v>0.61934538125014316</v>
      </c>
      <c r="J164" s="12">
        <v>0.65871693397208919</v>
      </c>
      <c r="K164" s="12">
        <v>0.68014211750406128</v>
      </c>
      <c r="L164" s="91"/>
      <c r="M164" s="92" t="s">
        <v>49</v>
      </c>
      <c r="N164" s="96">
        <v>676900</v>
      </c>
      <c r="O164" s="96">
        <v>639000</v>
      </c>
      <c r="P164" s="96">
        <v>588000</v>
      </c>
      <c r="Q164" s="96">
        <v>545000</v>
      </c>
      <c r="R164" s="96">
        <v>522000</v>
      </c>
      <c r="S164" s="96">
        <v>525300.00000000012</v>
      </c>
      <c r="T164" s="96">
        <v>518000</v>
      </c>
      <c r="U164" s="96">
        <v>509700.00000000006</v>
      </c>
      <c r="V164" s="96">
        <v>500700</v>
      </c>
      <c r="W164" s="96">
        <v>501800</v>
      </c>
      <c r="X164" s="148"/>
      <c r="Y164" s="149" t="s">
        <v>1</v>
      </c>
      <c r="Z164" s="147">
        <v>0.78</v>
      </c>
      <c r="AA164" s="147">
        <v>0.752</v>
      </c>
      <c r="AB164" s="147">
        <v>0.80500000000000005</v>
      </c>
      <c r="AC164" s="147">
        <v>0.80100000000000005</v>
      </c>
      <c r="AD164" s="147">
        <v>0.90200000000000002</v>
      </c>
      <c r="AE164" s="147">
        <v>0.90100000000000002</v>
      </c>
      <c r="AF164" s="147">
        <v>0.89800000000000002</v>
      </c>
      <c r="AG164" s="147">
        <v>0.89900000000000002</v>
      </c>
      <c r="AH164" s="147">
        <v>0.96099999999999997</v>
      </c>
      <c r="AI164" s="147">
        <v>0.96099999999999997</v>
      </c>
      <c r="AK164" s="159" t="s">
        <v>64</v>
      </c>
      <c r="AL164" s="85">
        <v>10005000</v>
      </c>
      <c r="AM164" s="85">
        <v>9970260</v>
      </c>
      <c r="AN164" s="85">
        <v>9925000</v>
      </c>
      <c r="AO164" s="85">
        <v>9873968</v>
      </c>
      <c r="AP164" s="85">
        <v>9824469</v>
      </c>
      <c r="AQ164" s="85">
        <v>9775591</v>
      </c>
      <c r="AR164" s="85">
        <v>9732500</v>
      </c>
      <c r="AS164" s="85">
        <v>9702000</v>
      </c>
      <c r="AT164" s="85">
        <v>9602000</v>
      </c>
      <c r="AU164" s="85">
        <v>9507000</v>
      </c>
    </row>
    <row r="165" spans="1:47" x14ac:dyDescent="0.25">
      <c r="A165" s="21" t="s">
        <v>5</v>
      </c>
      <c r="B165" s="12">
        <v>2.7381864623243932</v>
      </c>
      <c r="C165" s="12">
        <v>3.1213662766400607</v>
      </c>
      <c r="D165" s="12">
        <v>2.810635320458998</v>
      </c>
      <c r="E165" s="12">
        <v>3.1438728584091016</v>
      </c>
      <c r="F165" s="12">
        <v>2.9914537309288107</v>
      </c>
      <c r="G165" s="12">
        <v>2.903802837996075</v>
      </c>
      <c r="H165" s="12">
        <v>2.9271341724462712</v>
      </c>
      <c r="I165" s="12">
        <v>2.673503744932316</v>
      </c>
      <c r="J165" s="12">
        <v>2.5408190423291441</v>
      </c>
      <c r="K165" s="12">
        <v>2.6999696130336708</v>
      </c>
      <c r="L165" s="91"/>
      <c r="M165" s="92" t="s">
        <v>50</v>
      </c>
      <c r="N165" s="96">
        <v>2220900</v>
      </c>
      <c r="O165" s="96">
        <v>2251000</v>
      </c>
      <c r="P165" s="96">
        <v>2319000</v>
      </c>
      <c r="Q165" s="96">
        <v>2322000</v>
      </c>
      <c r="R165" s="96">
        <v>2314000</v>
      </c>
      <c r="S165" s="96">
        <v>2580600</v>
      </c>
      <c r="T165" s="96">
        <v>2395000</v>
      </c>
      <c r="U165" s="96">
        <v>2446599.9999999995</v>
      </c>
      <c r="V165" s="96">
        <v>2511300</v>
      </c>
      <c r="W165" s="96">
        <v>2548799.9999999995</v>
      </c>
      <c r="X165" s="148"/>
      <c r="Y165" s="149" t="s">
        <v>5</v>
      </c>
      <c r="Z165" s="147">
        <v>0.18753537859007835</v>
      </c>
      <c r="AA165" s="147">
        <v>0.18753537859007835</v>
      </c>
      <c r="AB165" s="147">
        <v>0.18753537859007835</v>
      </c>
      <c r="AC165" s="147">
        <v>0.18753537859007835</v>
      </c>
      <c r="AD165" s="147">
        <v>0.18753537859007835</v>
      </c>
      <c r="AE165" s="147">
        <v>0.18753537859007835</v>
      </c>
      <c r="AF165" s="147">
        <v>0.18753537859007835</v>
      </c>
      <c r="AG165" s="147">
        <v>0.18753537859007835</v>
      </c>
      <c r="AH165" s="147">
        <v>0.17525979112271542</v>
      </c>
      <c r="AI165" s="147">
        <v>0.17525979112271542</v>
      </c>
      <c r="AK165" s="159" t="s">
        <v>25</v>
      </c>
      <c r="AL165" s="85">
        <v>1420710</v>
      </c>
      <c r="AM165" s="85">
        <v>1465628.22</v>
      </c>
      <c r="AN165" s="85">
        <v>1548300</v>
      </c>
      <c r="AO165" s="85">
        <v>1658826.6240000001</v>
      </c>
      <c r="AP165" s="85">
        <v>1709457.6059999999</v>
      </c>
      <c r="AQ165" s="85">
        <v>1769381.9709999999</v>
      </c>
      <c r="AR165" s="85">
        <v>1781047.5</v>
      </c>
      <c r="AS165" s="85">
        <v>2328480</v>
      </c>
      <c r="AT165" s="85">
        <v>2192400</v>
      </c>
      <c r="AU165" s="85">
        <v>2340000</v>
      </c>
    </row>
    <row r="166" spans="1:47" x14ac:dyDescent="0.25">
      <c r="A166" s="21" t="s">
        <v>6</v>
      </c>
      <c r="B166" s="12">
        <v>1.2964073518796155</v>
      </c>
      <c r="C166" s="12">
        <v>1.4311172538239838</v>
      </c>
      <c r="D166" s="12">
        <v>1.4776378393506855</v>
      </c>
      <c r="E166" s="12">
        <v>1.4657227975622364</v>
      </c>
      <c r="F166" s="12">
        <v>1.4910616430148935</v>
      </c>
      <c r="G166" s="12">
        <v>1.5397477701802831</v>
      </c>
      <c r="H166" s="12">
        <v>1.5807289436881011</v>
      </c>
      <c r="I166" s="12">
        <v>1.5978664192949907</v>
      </c>
      <c r="J166" s="12">
        <v>1.6122798491055106</v>
      </c>
      <c r="K166" s="12">
        <v>1.7603987704965931</v>
      </c>
      <c r="L166" s="91"/>
      <c r="M166" s="92" t="s">
        <v>51</v>
      </c>
      <c r="N166" s="96">
        <v>1545800</v>
      </c>
      <c r="O166" s="96">
        <v>1532000</v>
      </c>
      <c r="P166" s="96">
        <v>1480000</v>
      </c>
      <c r="Q166" s="96">
        <v>1480000</v>
      </c>
      <c r="R166" s="96">
        <v>1490000</v>
      </c>
      <c r="S166" s="96">
        <v>1532700</v>
      </c>
      <c r="T166" s="96">
        <v>1557000</v>
      </c>
      <c r="U166" s="96">
        <v>1562000</v>
      </c>
      <c r="V166" s="96">
        <v>1598500</v>
      </c>
      <c r="W166" s="96">
        <v>1591800</v>
      </c>
      <c r="X166" s="148"/>
      <c r="Y166" s="149" t="s">
        <v>6</v>
      </c>
      <c r="Z166" s="147">
        <v>0.20200000000000001</v>
      </c>
      <c r="AA166" s="147">
        <v>0.20200000000000001</v>
      </c>
      <c r="AB166" s="147">
        <v>0.20200000000000001</v>
      </c>
      <c r="AC166" s="147">
        <v>0.20200000000000001</v>
      </c>
      <c r="AD166" s="147">
        <v>0.20200000000000001</v>
      </c>
      <c r="AE166" s="147">
        <v>0.20200000000000001</v>
      </c>
      <c r="AF166" s="147">
        <v>0.20200000000000001</v>
      </c>
      <c r="AG166" s="147">
        <v>0.20200000000000001</v>
      </c>
      <c r="AH166" s="147">
        <v>0.20200000000000001</v>
      </c>
      <c r="AI166" s="147">
        <v>0.20200000000000001</v>
      </c>
      <c r="AK166" s="159" t="s">
        <v>75</v>
      </c>
      <c r="AL166" s="85">
        <v>9235</v>
      </c>
      <c r="AM166" s="85">
        <v>9493</v>
      </c>
      <c r="AN166" s="85">
        <v>9397</v>
      </c>
      <c r="AO166" s="85">
        <v>9768</v>
      </c>
      <c r="AP166" s="85">
        <v>9382</v>
      </c>
      <c r="AQ166" s="85">
        <v>9231</v>
      </c>
      <c r="AR166" s="85">
        <v>9343</v>
      </c>
      <c r="AS166" s="85">
        <v>9353</v>
      </c>
      <c r="AT166" s="85">
        <v>8220</v>
      </c>
      <c r="AU166" s="85">
        <v>9135</v>
      </c>
    </row>
    <row r="167" spans="1:47" x14ac:dyDescent="0.25">
      <c r="A167" s="21" t="s">
        <v>2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148"/>
      <c r="Y167" s="149" t="s">
        <v>2</v>
      </c>
      <c r="Z167" s="147">
        <v>0.23100000000000001</v>
      </c>
      <c r="AA167" s="147">
        <v>0.23100000000000001</v>
      </c>
      <c r="AB167" s="147">
        <v>0.23100000000000001</v>
      </c>
      <c r="AC167" s="147">
        <v>0.23100000000000001</v>
      </c>
      <c r="AD167" s="147">
        <v>0.23100000000000001</v>
      </c>
      <c r="AE167" s="147">
        <v>0.23100000000000001</v>
      </c>
      <c r="AF167" s="147">
        <v>0.23100000000000001</v>
      </c>
      <c r="AG167" s="147">
        <v>0.23100000000000001</v>
      </c>
      <c r="AH167" s="147">
        <v>0.23100000000000001</v>
      </c>
      <c r="AI167" s="147">
        <v>0.23100000000000001</v>
      </c>
      <c r="AK167" s="159" t="s">
        <v>76</v>
      </c>
      <c r="AL167" s="85"/>
      <c r="AM167" s="85"/>
      <c r="AN167" s="85">
        <v>11400</v>
      </c>
      <c r="AO167" s="85">
        <v>12710</v>
      </c>
      <c r="AP167" s="85">
        <v>13969</v>
      </c>
      <c r="AQ167" s="85">
        <v>15045</v>
      </c>
      <c r="AR167" s="85">
        <v>15779</v>
      </c>
      <c r="AS167" s="85">
        <v>19200</v>
      </c>
      <c r="AT167" s="85">
        <v>22767</v>
      </c>
      <c r="AU167" s="85"/>
    </row>
    <row r="168" spans="1:47" x14ac:dyDescent="0.25">
      <c r="A168" s="21" t="s">
        <v>7</v>
      </c>
      <c r="B168" s="12">
        <v>0.14276195235715475</v>
      </c>
      <c r="C168" s="12">
        <v>0.17641354276507223</v>
      </c>
      <c r="D168" s="12">
        <v>0.15222502099076404</v>
      </c>
      <c r="E168" s="12">
        <v>0.26661014092814561</v>
      </c>
      <c r="F168" s="12">
        <v>0.24030136726303819</v>
      </c>
      <c r="G168" s="12">
        <v>0.36709914634430912</v>
      </c>
      <c r="H168" s="12">
        <v>0.54216970631047179</v>
      </c>
      <c r="I168" s="12">
        <v>0.48546691403834263</v>
      </c>
      <c r="J168" s="12">
        <v>0.64665347497049219</v>
      </c>
      <c r="K168" s="12">
        <v>0.39108610030036345</v>
      </c>
      <c r="L168" s="91"/>
      <c r="M168" s="95" t="s">
        <v>53</v>
      </c>
      <c r="N168" s="94"/>
      <c r="O168" s="91"/>
      <c r="P168" s="91"/>
      <c r="Q168" s="91"/>
      <c r="R168" s="91"/>
      <c r="S168" s="91"/>
      <c r="T168" s="91"/>
      <c r="U168" s="91"/>
      <c r="V168" s="91"/>
      <c r="W168" s="91"/>
      <c r="X168" s="148"/>
      <c r="Y168" s="149" t="s">
        <v>7</v>
      </c>
      <c r="Z168" s="147">
        <v>0.26700000000000002</v>
      </c>
      <c r="AA168" s="147">
        <v>0.26700000000000002</v>
      </c>
      <c r="AB168" s="147">
        <v>0.26700000000000002</v>
      </c>
      <c r="AC168" s="147">
        <v>0.26700000000000002</v>
      </c>
      <c r="AD168" s="147">
        <v>0.26700000000000002</v>
      </c>
      <c r="AE168" s="147">
        <v>0.26700000000000002</v>
      </c>
      <c r="AF168" s="147">
        <v>0.26700000000000002</v>
      </c>
      <c r="AG168" s="147">
        <v>0.26700000000000002</v>
      </c>
      <c r="AH168" s="147">
        <v>0.26700000000000002</v>
      </c>
      <c r="AI168" s="147">
        <v>0.26700000000000002</v>
      </c>
      <c r="AK168" s="159" t="s">
        <v>77</v>
      </c>
      <c r="AL168" s="85"/>
      <c r="AM168" s="85"/>
      <c r="AN168" s="85"/>
      <c r="AO168" s="85"/>
      <c r="AP168" s="85"/>
      <c r="AQ168" s="85"/>
      <c r="AR168" s="85"/>
      <c r="AS168" s="85"/>
      <c r="AT168" s="85">
        <v>8188</v>
      </c>
      <c r="AU168" s="85">
        <v>7401</v>
      </c>
    </row>
    <row r="169" spans="1:47" x14ac:dyDescent="0.25">
      <c r="A169" s="21" t="s">
        <v>8</v>
      </c>
      <c r="B169" s="12">
        <v>0</v>
      </c>
      <c r="C169" s="12">
        <v>0</v>
      </c>
      <c r="D169" s="12">
        <v>2.4069409459837672E-3</v>
      </c>
      <c r="E169" s="12">
        <v>4.8668939939399795E-3</v>
      </c>
      <c r="F169" s="12">
        <v>0.49714306866525476</v>
      </c>
      <c r="G169" s="12">
        <v>0.58331227464633306</v>
      </c>
      <c r="H169" s="12">
        <v>0.7050831977623655</v>
      </c>
      <c r="I169" s="12">
        <v>0.7009723081151652</v>
      </c>
      <c r="J169" s="12">
        <v>0.75534032261797301</v>
      </c>
      <c r="K169" s="12">
        <v>0.78342858478547972</v>
      </c>
      <c r="L169" s="91"/>
      <c r="M169" s="90" t="s">
        <v>39</v>
      </c>
      <c r="N169" s="90">
        <v>2000</v>
      </c>
      <c r="O169" s="90">
        <v>2001</v>
      </c>
      <c r="P169" s="90">
        <v>2002</v>
      </c>
      <c r="Q169" s="90">
        <v>2003</v>
      </c>
      <c r="R169" s="90">
        <v>2004</v>
      </c>
      <c r="S169" s="90">
        <v>2005</v>
      </c>
      <c r="T169" s="90">
        <v>2006</v>
      </c>
      <c r="U169" s="90">
        <v>2007</v>
      </c>
      <c r="V169" s="90">
        <v>2008</v>
      </c>
      <c r="W169" s="90">
        <v>2009</v>
      </c>
      <c r="X169" s="148"/>
      <c r="Y169" s="149" t="s">
        <v>8</v>
      </c>
      <c r="Z169" s="147">
        <v>0.249</v>
      </c>
      <c r="AA169" s="147">
        <v>0.249</v>
      </c>
      <c r="AB169" s="147">
        <v>0.249</v>
      </c>
      <c r="AC169" s="147">
        <v>0.249</v>
      </c>
      <c r="AD169" s="147">
        <v>0.249</v>
      </c>
      <c r="AE169" s="147">
        <v>0.249</v>
      </c>
      <c r="AF169" s="147">
        <v>0.249</v>
      </c>
      <c r="AG169" s="147">
        <v>0.249</v>
      </c>
      <c r="AH169" s="147">
        <v>0.249</v>
      </c>
      <c r="AI169" s="147">
        <v>0.249</v>
      </c>
      <c r="AK169" s="159" t="s">
        <v>78</v>
      </c>
      <c r="AL169" s="85">
        <v>31425</v>
      </c>
      <c r="AM169" s="85">
        <v>29727</v>
      </c>
      <c r="AN169" s="85">
        <v>34169</v>
      </c>
      <c r="AO169" s="85">
        <v>38402</v>
      </c>
      <c r="AP169" s="85">
        <v>40331</v>
      </c>
      <c r="AQ169" s="85">
        <v>43559</v>
      </c>
      <c r="AR169" s="85">
        <v>45723</v>
      </c>
      <c r="AS169" s="85">
        <v>47933</v>
      </c>
      <c r="AT169" s="85">
        <v>47933</v>
      </c>
      <c r="AU169" s="85">
        <v>42742</v>
      </c>
    </row>
    <row r="170" spans="1:47" x14ac:dyDescent="0.25">
      <c r="A170" s="21" t="s">
        <v>9</v>
      </c>
      <c r="B170" s="12">
        <v>0.57218612915764333</v>
      </c>
      <c r="C170" s="12">
        <v>0.42442891826960044</v>
      </c>
      <c r="D170" s="12">
        <v>0.39476630282675618</v>
      </c>
      <c r="E170" s="12">
        <v>0.36783028306800714</v>
      </c>
      <c r="F170" s="12">
        <v>0.3263959270131207</v>
      </c>
      <c r="G170" s="12">
        <v>0.37605001182139386</v>
      </c>
      <c r="H170" s="12">
        <v>0.39292747666752287</v>
      </c>
      <c r="I170" s="12">
        <v>0.35734327400994065</v>
      </c>
      <c r="J170" s="12">
        <v>0.32270476058228603</v>
      </c>
      <c r="K170" s="12">
        <v>0.28777041478209037</v>
      </c>
      <c r="L170" s="91"/>
      <c r="M170" s="92" t="str">
        <f>M$10</f>
        <v>Electricity</v>
      </c>
      <c r="N170" s="85">
        <v>1843888.888888889</v>
      </c>
      <c r="O170" s="85">
        <v>1725000</v>
      </c>
      <c r="P170" s="85">
        <v>1576944.4444444443</v>
      </c>
      <c r="Q170" s="85">
        <v>1441944.4444444443</v>
      </c>
      <c r="R170" s="85">
        <v>1376944.4444444443</v>
      </c>
      <c r="S170" s="85">
        <v>1413055.5555555555</v>
      </c>
      <c r="T170" s="85">
        <v>1541944.4444444443</v>
      </c>
      <c r="U170" s="85">
        <v>1426111.111111111</v>
      </c>
      <c r="V170" s="85">
        <v>1433055.5555555555</v>
      </c>
      <c r="W170" s="85">
        <v>1468055.5555555555</v>
      </c>
      <c r="X170" s="148"/>
      <c r="Y170" s="149" t="s">
        <v>9</v>
      </c>
      <c r="Z170" s="147">
        <v>0.36399999999999999</v>
      </c>
      <c r="AA170" s="147">
        <v>0.36399999999999999</v>
      </c>
      <c r="AB170" s="147">
        <v>0.36399999999999999</v>
      </c>
      <c r="AC170" s="147">
        <v>0.36399999999999999</v>
      </c>
      <c r="AD170" s="147">
        <v>0.36399999999999999</v>
      </c>
      <c r="AE170" s="147">
        <v>0.36399999999999999</v>
      </c>
      <c r="AF170" s="147">
        <v>0.36399999999999999</v>
      </c>
      <c r="AG170" s="147">
        <v>0.36399999999999999</v>
      </c>
      <c r="AH170" s="147">
        <v>0.36399999999999999</v>
      </c>
      <c r="AI170" s="147">
        <v>0.36399999999999999</v>
      </c>
    </row>
    <row r="171" spans="1:47" x14ac:dyDescent="0.25">
      <c r="A171" s="21" t="s">
        <v>10</v>
      </c>
      <c r="B171" s="12">
        <v>0.30093286689988341</v>
      </c>
      <c r="C171" s="12">
        <v>0.27534665874087316</v>
      </c>
      <c r="D171" s="12">
        <v>0.24346487545479986</v>
      </c>
      <c r="E171" s="12">
        <v>0.22677475424942298</v>
      </c>
      <c r="F171" s="12">
        <v>0.22534438134914858</v>
      </c>
      <c r="G171" s="12">
        <v>0.23942854765052624</v>
      </c>
      <c r="H171" s="12">
        <v>0.24568313497160144</v>
      </c>
      <c r="I171" s="12">
        <v>0.26469341945532421</v>
      </c>
      <c r="J171" s="12">
        <v>0.26218496146636117</v>
      </c>
      <c r="K171" s="12">
        <v>0.23818706683963864</v>
      </c>
      <c r="L171" s="91"/>
      <c r="M171" s="92" t="str">
        <f>M$11</f>
        <v>Heat and Cold</v>
      </c>
      <c r="N171" s="85">
        <v>0</v>
      </c>
      <c r="O171" s="85">
        <v>0</v>
      </c>
      <c r="P171" s="85">
        <v>0</v>
      </c>
      <c r="Q171" s="85">
        <v>0</v>
      </c>
      <c r="R171" s="85">
        <v>1878055.5555555555</v>
      </c>
      <c r="S171" s="85">
        <v>1910000</v>
      </c>
      <c r="T171" s="85">
        <v>1919444.4444444443</v>
      </c>
      <c r="U171" s="85">
        <v>1825277.7777777778</v>
      </c>
      <c r="V171" s="85">
        <v>1869166.6666666665</v>
      </c>
      <c r="W171" s="85">
        <v>1929166.6666666665</v>
      </c>
      <c r="X171" s="148"/>
      <c r="Y171" s="149" t="s">
        <v>10</v>
      </c>
      <c r="Z171" s="147">
        <v>0.38200000000000001</v>
      </c>
      <c r="AA171" s="147">
        <v>0.38200000000000001</v>
      </c>
      <c r="AB171" s="147">
        <v>0.38200000000000001</v>
      </c>
      <c r="AC171" s="147">
        <v>0.38200000000000001</v>
      </c>
      <c r="AD171" s="147">
        <v>0.38200000000000001</v>
      </c>
      <c r="AE171" s="147">
        <v>0.38200000000000001</v>
      </c>
      <c r="AF171" s="147">
        <v>0.38200000000000001</v>
      </c>
      <c r="AG171" s="147">
        <v>0.38200000000000001</v>
      </c>
      <c r="AH171" s="147">
        <v>0.38200000000000001</v>
      </c>
      <c r="AI171" s="147">
        <v>0.38200000000000001</v>
      </c>
    </row>
    <row r="172" spans="1:47" x14ac:dyDescent="0.25">
      <c r="A172" s="21" t="s">
        <v>11</v>
      </c>
      <c r="B172" s="12">
        <v>0.58015436726081404</v>
      </c>
      <c r="C172" s="12">
        <v>0.64096177587701386</v>
      </c>
      <c r="D172" s="12">
        <v>0.65866218863699966</v>
      </c>
      <c r="E172" s="12">
        <v>0.60189131214072766</v>
      </c>
      <c r="F172" s="12">
        <v>0.60732714070008942</v>
      </c>
      <c r="G172" s="12">
        <v>0.66730833290113434</v>
      </c>
      <c r="H172" s="12">
        <v>0.73936124668207892</v>
      </c>
      <c r="I172" s="12">
        <v>0.76278659611992949</v>
      </c>
      <c r="J172" s="12">
        <v>0.79760582286097803</v>
      </c>
      <c r="K172" s="12">
        <v>0.74541565863749515</v>
      </c>
      <c r="L172" s="91"/>
      <c r="M172" s="92" t="str">
        <f>M$12</f>
        <v>natural gas</v>
      </c>
      <c r="N172" s="85">
        <v>268333.33333333331</v>
      </c>
      <c r="O172" s="85">
        <v>278888.88888888888</v>
      </c>
      <c r="P172" s="85">
        <v>257500</v>
      </c>
      <c r="Q172" s="85">
        <v>246666.66666666666</v>
      </c>
      <c r="R172" s="85">
        <v>311111.11111111107</v>
      </c>
      <c r="S172" s="85">
        <v>321944.44444444444</v>
      </c>
      <c r="T172" s="85">
        <v>375555.55555555556</v>
      </c>
      <c r="U172" s="85">
        <v>515000</v>
      </c>
      <c r="V172" s="85">
        <v>729444.4444444445</v>
      </c>
      <c r="W172" s="85">
        <v>933611.11111111112</v>
      </c>
      <c r="X172" s="148"/>
      <c r="Y172" s="149" t="s">
        <v>11</v>
      </c>
      <c r="Z172" s="147">
        <v>0</v>
      </c>
      <c r="AA172" s="147">
        <v>0</v>
      </c>
      <c r="AB172" s="147">
        <v>0</v>
      </c>
      <c r="AC172" s="147">
        <v>0</v>
      </c>
      <c r="AD172" s="147">
        <v>0</v>
      </c>
      <c r="AE172" s="147">
        <v>0</v>
      </c>
      <c r="AF172" s="147">
        <v>0</v>
      </c>
      <c r="AG172" s="147">
        <v>0</v>
      </c>
      <c r="AH172" s="147">
        <v>0</v>
      </c>
      <c r="AI172" s="147">
        <v>0</v>
      </c>
    </row>
    <row r="173" spans="1:47" x14ac:dyDescent="0.25">
      <c r="A173" s="13" t="s">
        <v>40</v>
      </c>
      <c r="B173" s="14">
        <f t="shared" ref="B173" si="52">SUM(B164:B172)</f>
        <v>6.186851018934977</v>
      </c>
      <c r="C173" s="14">
        <f t="shared" ref="C173" si="53">SUM(C164:C172)</f>
        <v>6.6289088192729624</v>
      </c>
      <c r="D173" s="14">
        <f t="shared" ref="D173" si="54">SUM(D164:D172)</f>
        <v>6.3219703330534571</v>
      </c>
      <c r="E173" s="14">
        <f t="shared" ref="E173" si="55">SUM(E164:E172)</f>
        <v>6.6911071392754939</v>
      </c>
      <c r="F173" s="14">
        <f t="shared" ref="F173" si="56">SUM(F164:F172)</f>
        <v>6.9950345407980832</v>
      </c>
      <c r="G173" s="14">
        <f t="shared" ref="G173" si="57">SUM(G164:G172)</f>
        <v>7.2863170682525018</v>
      </c>
      <c r="H173" s="14">
        <f t="shared" ref="H173" si="58">SUM(H164:H172)</f>
        <v>7.7226646116962065</v>
      </c>
      <c r="I173" s="14">
        <f t="shared" ref="I173" si="59">SUM(I164:I172)</f>
        <v>7.461978057216152</v>
      </c>
      <c r="J173" s="14">
        <f t="shared" ref="J173" si="60">SUM(J164:J172)</f>
        <v>7.5963051679048341</v>
      </c>
      <c r="K173" s="14">
        <f t="shared" ref="K173" si="61">SUM(K164:K172)</f>
        <v>7.5863983263793919</v>
      </c>
      <c r="L173" s="91"/>
      <c r="M173" s="92" t="str">
        <f>M$13</f>
        <v>Liquid gas</v>
      </c>
      <c r="N173" s="85">
        <v>0</v>
      </c>
      <c r="O173" s="85">
        <v>0</v>
      </c>
      <c r="P173" s="85">
        <v>0</v>
      </c>
      <c r="Q173" s="85">
        <v>0</v>
      </c>
      <c r="R173" s="85">
        <v>0</v>
      </c>
      <c r="S173" s="85">
        <v>0</v>
      </c>
      <c r="T173" s="85">
        <v>0</v>
      </c>
      <c r="U173" s="85">
        <v>0</v>
      </c>
      <c r="V173" s="85">
        <v>0</v>
      </c>
      <c r="W173" s="85">
        <v>0</v>
      </c>
      <c r="AK173" t="s">
        <v>25</v>
      </c>
      <c r="AL173">
        <v>1420710</v>
      </c>
      <c r="AM173">
        <v>1465628.22</v>
      </c>
      <c r="AN173">
        <v>1548300</v>
      </c>
      <c r="AO173">
        <v>1658826.6240000001</v>
      </c>
      <c r="AP173">
        <v>1709457.6059999999</v>
      </c>
      <c r="AQ173">
        <v>1769381.9709999999</v>
      </c>
      <c r="AR173">
        <v>1781047.5</v>
      </c>
      <c r="AS173">
        <v>2328480</v>
      </c>
      <c r="AT173">
        <v>2192400</v>
      </c>
      <c r="AU173">
        <v>2340000</v>
      </c>
    </row>
    <row r="174" spans="1:47" x14ac:dyDescent="0.2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91"/>
      <c r="M174" s="92" t="str">
        <f>M$14</f>
        <v>heating oil / diesel</v>
      </c>
      <c r="N174" s="85">
        <v>6975833.333333333</v>
      </c>
      <c r="O174" s="85">
        <v>6386111.111111111</v>
      </c>
      <c r="P174" s="85">
        <v>6243888.888888889</v>
      </c>
      <c r="Q174" s="85">
        <v>6468333.333333333</v>
      </c>
      <c r="R174" s="85">
        <v>6846388.888888889</v>
      </c>
      <c r="S174" s="85">
        <v>7424722.222222222</v>
      </c>
      <c r="T174" s="85">
        <v>8003333.333333333</v>
      </c>
      <c r="U174" s="85">
        <v>8393055.5555555541</v>
      </c>
      <c r="V174" s="85">
        <v>9412777.777777778</v>
      </c>
      <c r="W174" s="85">
        <v>7948333.333333333</v>
      </c>
      <c r="AK174" t="s">
        <v>75</v>
      </c>
      <c r="AL174">
        <v>9235</v>
      </c>
      <c r="AM174">
        <v>9493</v>
      </c>
      <c r="AN174">
        <v>9397</v>
      </c>
      <c r="AO174">
        <v>9768</v>
      </c>
      <c r="AP174">
        <v>9382</v>
      </c>
      <c r="AQ174">
        <v>9231</v>
      </c>
      <c r="AR174">
        <v>9343</v>
      </c>
      <c r="AS174">
        <v>9353</v>
      </c>
      <c r="AT174">
        <v>8220</v>
      </c>
      <c r="AU174">
        <v>9135</v>
      </c>
    </row>
    <row r="175" spans="1:47" x14ac:dyDescent="0.25">
      <c r="A175" s="22" t="s">
        <v>41</v>
      </c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91"/>
      <c r="M175" s="92" t="str">
        <f>M$15</f>
        <v>gasoline</v>
      </c>
      <c r="N175" s="85">
        <v>842500</v>
      </c>
      <c r="O175" s="85">
        <v>525000</v>
      </c>
      <c r="P175" s="85">
        <v>549444.4444444445</v>
      </c>
      <c r="Q175" s="85">
        <v>427500</v>
      </c>
      <c r="R175" s="85">
        <v>415277.77777777775</v>
      </c>
      <c r="S175" s="85">
        <v>403055.55555555556</v>
      </c>
      <c r="T175" s="85">
        <v>415277.77777777775</v>
      </c>
      <c r="U175" s="85">
        <v>427500</v>
      </c>
      <c r="V175" s="85">
        <v>415277.77777777775</v>
      </c>
      <c r="W175" s="85">
        <v>85277.777777777766</v>
      </c>
      <c r="AK175" t="s">
        <v>76</v>
      </c>
      <c r="AN175">
        <v>11400</v>
      </c>
      <c r="AO175">
        <v>12710</v>
      </c>
      <c r="AP175">
        <v>13969</v>
      </c>
      <c r="AQ175">
        <v>15045</v>
      </c>
      <c r="AR175">
        <v>15779</v>
      </c>
      <c r="AS175">
        <v>19200</v>
      </c>
      <c r="AT175">
        <v>22767</v>
      </c>
    </row>
    <row r="176" spans="1:47" x14ac:dyDescent="0.25">
      <c r="A176" s="11" t="s">
        <v>39</v>
      </c>
      <c r="B176" s="11">
        <v>2000</v>
      </c>
      <c r="C176" s="11">
        <v>2001</v>
      </c>
      <c r="D176" s="11">
        <v>2002</v>
      </c>
      <c r="E176" s="11">
        <v>2003</v>
      </c>
      <c r="F176" s="11">
        <v>2004</v>
      </c>
      <c r="G176" s="11">
        <v>2005</v>
      </c>
      <c r="H176" s="11">
        <v>2006</v>
      </c>
      <c r="I176" s="11">
        <v>2007</v>
      </c>
      <c r="J176" s="11">
        <v>2008</v>
      </c>
      <c r="K176" s="11">
        <v>2009</v>
      </c>
      <c r="L176" s="91"/>
      <c r="M176" s="92" t="str">
        <f>M$16</f>
        <v>Lignite / Coal</v>
      </c>
      <c r="N176" s="85">
        <v>18888.888888888891</v>
      </c>
      <c r="O176" s="85">
        <v>8333.3333333333339</v>
      </c>
      <c r="P176" s="85">
        <v>21666.666666666668</v>
      </c>
      <c r="Q176" s="85">
        <v>43611.111111111109</v>
      </c>
      <c r="R176" s="85">
        <v>40555.555555555547</v>
      </c>
      <c r="S176" s="85">
        <v>36944.444444444438</v>
      </c>
      <c r="T176" s="85">
        <v>43888.888888888891</v>
      </c>
      <c r="U176" s="85">
        <v>41666.666666666672</v>
      </c>
      <c r="V176" s="85">
        <v>43333.333333333328</v>
      </c>
      <c r="W176" s="85">
        <v>55555.555555555555</v>
      </c>
      <c r="AK176" t="s">
        <v>77</v>
      </c>
      <c r="AT176">
        <v>8188</v>
      </c>
      <c r="AU176">
        <v>7401</v>
      </c>
    </row>
    <row r="177" spans="1:47" x14ac:dyDescent="0.25">
      <c r="A177" s="21" t="s">
        <v>1</v>
      </c>
      <c r="B177" s="12">
        <v>0.1842967405186296</v>
      </c>
      <c r="C177" s="12">
        <v>0.1730145452575961</v>
      </c>
      <c r="D177" s="12">
        <v>0.15888609012034702</v>
      </c>
      <c r="E177" s="12">
        <v>0.14603495215342446</v>
      </c>
      <c r="F177" s="12">
        <v>0.14015459201351688</v>
      </c>
      <c r="G177" s="12">
        <v>0.14454937359342832</v>
      </c>
      <c r="H177" s="12">
        <v>0.15843251419927504</v>
      </c>
      <c r="I177" s="12">
        <v>0.14699145651526602</v>
      </c>
      <c r="J177" s="12">
        <v>0.14924552755213033</v>
      </c>
      <c r="K177" s="12">
        <v>0.15441838177717004</v>
      </c>
      <c r="L177" s="91"/>
      <c r="M177" s="92" t="str">
        <f>M$17</f>
        <v>other fossil fuels</v>
      </c>
      <c r="N177" s="85">
        <v>12777.777777777777</v>
      </c>
      <c r="O177" s="85">
        <v>38055.555555555555</v>
      </c>
      <c r="P177" s="85">
        <v>12777.777777777777</v>
      </c>
      <c r="Q177" s="85">
        <v>0</v>
      </c>
      <c r="R177" s="85">
        <v>0</v>
      </c>
      <c r="S177" s="85">
        <v>0</v>
      </c>
      <c r="T177" s="85">
        <v>0</v>
      </c>
      <c r="U177" s="85">
        <v>0</v>
      </c>
      <c r="V177" s="85">
        <v>0</v>
      </c>
      <c r="W177" s="85">
        <v>0</v>
      </c>
      <c r="AK177" t="s">
        <v>78</v>
      </c>
      <c r="AL177">
        <v>31425</v>
      </c>
      <c r="AM177">
        <v>29727</v>
      </c>
      <c r="AN177">
        <v>34169</v>
      </c>
      <c r="AO177">
        <v>38402</v>
      </c>
      <c r="AP177">
        <v>40331</v>
      </c>
      <c r="AQ177">
        <v>43559</v>
      </c>
      <c r="AR177">
        <v>45723</v>
      </c>
      <c r="AS177">
        <v>47933</v>
      </c>
      <c r="AT177">
        <v>47933</v>
      </c>
      <c r="AU177">
        <v>42742</v>
      </c>
    </row>
    <row r="178" spans="1:47" x14ac:dyDescent="0.25">
      <c r="A178" s="21" t="s">
        <v>5</v>
      </c>
      <c r="B178" s="12">
        <v>0</v>
      </c>
      <c r="C178" s="12">
        <v>0</v>
      </c>
      <c r="D178" s="12">
        <v>0</v>
      </c>
      <c r="E178" s="12">
        <v>0</v>
      </c>
      <c r="F178" s="12">
        <v>0.1911610241281799</v>
      </c>
      <c r="G178" s="12">
        <v>0.19538460641407768</v>
      </c>
      <c r="H178" s="12">
        <v>0.19722008162799323</v>
      </c>
      <c r="I178" s="12">
        <v>0.18813417622941433</v>
      </c>
      <c r="J178" s="12">
        <v>0.19466430604735124</v>
      </c>
      <c r="K178" s="12">
        <v>0.20292065495599731</v>
      </c>
      <c r="L178" s="91"/>
      <c r="M178" s="92" t="str">
        <f>M$18</f>
        <v>Plant oil, biofuel</v>
      </c>
      <c r="N178" s="85">
        <v>138333.33333333334</v>
      </c>
      <c r="O178" s="85">
        <v>162777.77777777778</v>
      </c>
      <c r="P178" s="85">
        <v>179166.66666666666</v>
      </c>
      <c r="Q178" s="85">
        <v>285000</v>
      </c>
      <c r="R178" s="85">
        <v>286111.11111111107</v>
      </c>
      <c r="S178" s="85">
        <v>309444.44444444444</v>
      </c>
      <c r="T178" s="85">
        <v>336388.88888888888</v>
      </c>
      <c r="U178" s="85">
        <v>337500</v>
      </c>
      <c r="V178" s="85">
        <v>330277.77777777775</v>
      </c>
      <c r="W178" s="85">
        <v>370000</v>
      </c>
      <c r="AK178" s="152"/>
      <c r="AL178" s="220" t="s">
        <v>65</v>
      </c>
      <c r="AM178" s="220" t="s">
        <v>66</v>
      </c>
      <c r="AN178" s="220" t="s">
        <v>67</v>
      </c>
      <c r="AO178" s="220" t="s">
        <v>68</v>
      </c>
      <c r="AP178" s="220" t="s">
        <v>69</v>
      </c>
      <c r="AQ178" s="220" t="s">
        <v>70</v>
      </c>
      <c r="AR178" s="220" t="s">
        <v>71</v>
      </c>
      <c r="AS178" s="220" t="s">
        <v>72</v>
      </c>
      <c r="AT178" s="220" t="s">
        <v>73</v>
      </c>
      <c r="AU178" s="220" t="s">
        <v>74</v>
      </c>
    </row>
    <row r="179" spans="1:47" x14ac:dyDescent="0.25">
      <c r="A179" s="21" t="s">
        <v>6</v>
      </c>
      <c r="B179" s="12">
        <v>2.6819923371647507E-2</v>
      </c>
      <c r="C179" s="12">
        <v>2.7972077848410059E-2</v>
      </c>
      <c r="D179" s="12">
        <v>2.5944584382871536E-2</v>
      </c>
      <c r="E179" s="12">
        <v>2.4981513679876891E-2</v>
      </c>
      <c r="F179" s="12">
        <v>3.1666964505777467E-2</v>
      </c>
      <c r="G179" s="12">
        <v>3.2933501866479933E-2</v>
      </c>
      <c r="H179" s="12">
        <v>3.8587778634015468E-2</v>
      </c>
      <c r="I179" s="12">
        <v>5.3081838796124513E-2</v>
      </c>
      <c r="J179" s="12">
        <v>7.5967969635955479E-2</v>
      </c>
      <c r="K179" s="12">
        <v>9.8202494068697924E-2</v>
      </c>
      <c r="L179" s="91"/>
      <c r="M179" s="88" t="s">
        <v>40</v>
      </c>
      <c r="N179" s="89">
        <f t="shared" ref="N179:W179" si="62">SUM(N170:N178)</f>
        <v>10100555.555555556</v>
      </c>
      <c r="O179" s="89">
        <f t="shared" si="62"/>
        <v>9124166.6666666679</v>
      </c>
      <c r="P179" s="89">
        <f t="shared" si="62"/>
        <v>8841388.8888888881</v>
      </c>
      <c r="Q179" s="89">
        <f t="shared" si="62"/>
        <v>8913055.555555556</v>
      </c>
      <c r="R179" s="89">
        <f t="shared" si="62"/>
        <v>11154444.444444446</v>
      </c>
      <c r="S179" s="89">
        <f t="shared" si="62"/>
        <v>11819166.666666666</v>
      </c>
      <c r="T179" s="89">
        <f t="shared" si="62"/>
        <v>12635833.33333333</v>
      </c>
      <c r="U179" s="89">
        <f t="shared" si="62"/>
        <v>12966111.11111111</v>
      </c>
      <c r="V179" s="89">
        <f t="shared" si="62"/>
        <v>14233333.333333334</v>
      </c>
      <c r="W179" s="89">
        <f t="shared" si="62"/>
        <v>12790000</v>
      </c>
      <c r="AK179" s="152" t="s">
        <v>25</v>
      </c>
      <c r="AL179" s="221">
        <f>IFERROR(AL173/AL165-1,"")</f>
        <v>0</v>
      </c>
      <c r="AM179" s="221">
        <f t="shared" ref="AM179:AU179" si="63">IFERROR(AM173/AM165-1,"")</f>
        <v>0</v>
      </c>
      <c r="AN179" s="221">
        <f t="shared" si="63"/>
        <v>0</v>
      </c>
      <c r="AO179" s="221">
        <f t="shared" si="63"/>
        <v>0</v>
      </c>
      <c r="AP179" s="221">
        <f t="shared" si="63"/>
        <v>0</v>
      </c>
      <c r="AQ179" s="221">
        <f t="shared" si="63"/>
        <v>0</v>
      </c>
      <c r="AR179" s="221">
        <f t="shared" si="63"/>
        <v>0</v>
      </c>
      <c r="AS179" s="221">
        <f t="shared" si="63"/>
        <v>0</v>
      </c>
      <c r="AT179" s="221">
        <f t="shared" si="63"/>
        <v>0</v>
      </c>
      <c r="AU179" s="221">
        <f t="shared" si="63"/>
        <v>0</v>
      </c>
    </row>
    <row r="180" spans="1:47" x14ac:dyDescent="0.25">
      <c r="A180" s="21" t="s">
        <v>2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AK180" s="152" t="s">
        <v>75</v>
      </c>
      <c r="AL180" s="221">
        <f t="shared" ref="AL180:AU180" si="64">IFERROR(AL174/AL166-1,"")</f>
        <v>0</v>
      </c>
      <c r="AM180" s="221">
        <f t="shared" si="64"/>
        <v>0</v>
      </c>
      <c r="AN180" s="221">
        <f t="shared" si="64"/>
        <v>0</v>
      </c>
      <c r="AO180" s="221">
        <f t="shared" si="64"/>
        <v>0</v>
      </c>
      <c r="AP180" s="221">
        <f t="shared" si="64"/>
        <v>0</v>
      </c>
      <c r="AQ180" s="221">
        <f t="shared" si="64"/>
        <v>0</v>
      </c>
      <c r="AR180" s="221">
        <f t="shared" si="64"/>
        <v>0</v>
      </c>
      <c r="AS180" s="221">
        <f t="shared" si="64"/>
        <v>0</v>
      </c>
      <c r="AT180" s="221">
        <f t="shared" si="64"/>
        <v>0</v>
      </c>
      <c r="AU180" s="221">
        <f t="shared" si="64"/>
        <v>0</v>
      </c>
    </row>
    <row r="181" spans="1:47" x14ac:dyDescent="0.25">
      <c r="A181" s="21" t="s">
        <v>7</v>
      </c>
      <c r="B181" s="12">
        <v>0.69723471597534559</v>
      </c>
      <c r="C181" s="12">
        <v>0.64051600571209888</v>
      </c>
      <c r="D181" s="12">
        <v>0.6291071928351526</v>
      </c>
      <c r="E181" s="12">
        <v>0.65508955805136626</v>
      </c>
      <c r="F181" s="12">
        <v>0.69687113765526554</v>
      </c>
      <c r="G181" s="12">
        <v>0.7595164550380864</v>
      </c>
      <c r="H181" s="12">
        <v>0.82233067899648937</v>
      </c>
      <c r="I181" s="12">
        <v>0.86508509127556732</v>
      </c>
      <c r="J181" s="12">
        <v>0.98029345738156404</v>
      </c>
      <c r="K181" s="12">
        <v>0.83605062936082186</v>
      </c>
      <c r="L181" s="91"/>
      <c r="M181" s="95" t="s">
        <v>54</v>
      </c>
      <c r="N181" s="95"/>
      <c r="O181" s="91"/>
      <c r="P181" s="91"/>
      <c r="Q181" s="91"/>
      <c r="R181" s="91"/>
      <c r="S181" s="91"/>
      <c r="T181" s="91"/>
      <c r="U181" s="91"/>
      <c r="V181" s="91"/>
      <c r="W181" s="91"/>
      <c r="AK181" s="152" t="s">
        <v>76</v>
      </c>
      <c r="AL181" s="221" t="str">
        <f t="shared" ref="AL181:AU181" si="65">IFERROR(AL175/AL167-1,"")</f>
        <v/>
      </c>
      <c r="AM181" s="221" t="str">
        <f t="shared" si="65"/>
        <v/>
      </c>
      <c r="AN181" s="221">
        <f t="shared" si="65"/>
        <v>0</v>
      </c>
      <c r="AO181" s="221">
        <f t="shared" si="65"/>
        <v>0</v>
      </c>
      <c r="AP181" s="221">
        <f t="shared" si="65"/>
        <v>0</v>
      </c>
      <c r="AQ181" s="221">
        <f t="shared" si="65"/>
        <v>0</v>
      </c>
      <c r="AR181" s="221">
        <f t="shared" si="65"/>
        <v>0</v>
      </c>
      <c r="AS181" s="221">
        <f t="shared" si="65"/>
        <v>0</v>
      </c>
      <c r="AT181" s="221">
        <f t="shared" si="65"/>
        <v>0</v>
      </c>
      <c r="AU181" s="221" t="str">
        <f t="shared" si="65"/>
        <v/>
      </c>
    </row>
    <row r="182" spans="1:47" x14ac:dyDescent="0.25">
      <c r="A182" s="21" t="s">
        <v>8</v>
      </c>
      <c r="B182" s="12">
        <v>8.4207896051974013E-2</v>
      </c>
      <c r="C182" s="12">
        <v>5.2656600730572725E-2</v>
      </c>
      <c r="D182" s="12">
        <v>5.535964175762665E-2</v>
      </c>
      <c r="E182" s="12">
        <v>4.3295663911408259E-2</v>
      </c>
      <c r="F182" s="12">
        <v>4.2269742800122606E-2</v>
      </c>
      <c r="G182" s="12">
        <v>4.1230812086507668E-2</v>
      </c>
      <c r="H182" s="12">
        <v>4.266917829722864E-2</v>
      </c>
      <c r="I182" s="12">
        <v>4.4063079777365489E-2</v>
      </c>
      <c r="J182" s="12">
        <v>4.3249091624430094E-2</v>
      </c>
      <c r="K182" s="12">
        <v>8.9699987143975774E-3</v>
      </c>
      <c r="L182" s="91"/>
      <c r="M182" s="90" t="str">
        <f>M$9</f>
        <v>Energieträger</v>
      </c>
      <c r="N182" s="90">
        <v>2000</v>
      </c>
      <c r="O182" s="90">
        <v>2001</v>
      </c>
      <c r="P182" s="90">
        <v>2002</v>
      </c>
      <c r="Q182" s="90">
        <v>2003</v>
      </c>
      <c r="R182" s="90">
        <v>2004</v>
      </c>
      <c r="S182" s="90">
        <v>2005</v>
      </c>
      <c r="T182" s="90">
        <v>2006</v>
      </c>
      <c r="U182" s="90">
        <v>2007</v>
      </c>
      <c r="V182" s="90">
        <v>2008</v>
      </c>
      <c r="W182" s="90">
        <v>2009</v>
      </c>
      <c r="AK182" s="152" t="s">
        <v>77</v>
      </c>
      <c r="AL182" s="221" t="str">
        <f t="shared" ref="AL182:AU182" si="66">IFERROR(AL176/AL168-1,"")</f>
        <v/>
      </c>
      <c r="AM182" s="221" t="str">
        <f t="shared" si="66"/>
        <v/>
      </c>
      <c r="AN182" s="221" t="str">
        <f t="shared" si="66"/>
        <v/>
      </c>
      <c r="AO182" s="221" t="str">
        <f t="shared" si="66"/>
        <v/>
      </c>
      <c r="AP182" s="221" t="str">
        <f t="shared" si="66"/>
        <v/>
      </c>
      <c r="AQ182" s="221" t="str">
        <f t="shared" si="66"/>
        <v/>
      </c>
      <c r="AR182" s="221" t="str">
        <f t="shared" si="66"/>
        <v/>
      </c>
      <c r="AS182" s="221" t="str">
        <f t="shared" si="66"/>
        <v/>
      </c>
      <c r="AT182" s="221">
        <f t="shared" si="66"/>
        <v>0</v>
      </c>
      <c r="AU182" s="221">
        <f t="shared" si="66"/>
        <v>0</v>
      </c>
    </row>
    <row r="183" spans="1:47" x14ac:dyDescent="0.25">
      <c r="A183" s="21" t="s">
        <v>9</v>
      </c>
      <c r="B183" s="12">
        <v>1.8879449164306734E-3</v>
      </c>
      <c r="C183" s="12">
        <v>8.3581905921544008E-4</v>
      </c>
      <c r="D183" s="12">
        <v>2.1830394626364399E-3</v>
      </c>
      <c r="E183" s="12">
        <v>4.4167766303385946E-3</v>
      </c>
      <c r="F183" s="12">
        <v>4.1280150159317061E-3</v>
      </c>
      <c r="G183" s="12">
        <v>3.7792543125468774E-3</v>
      </c>
      <c r="H183" s="12">
        <v>4.5095185090047668E-3</v>
      </c>
      <c r="I183" s="12">
        <v>4.2946471517900098E-3</v>
      </c>
      <c r="J183" s="12">
        <v>4.51294869124488E-3</v>
      </c>
      <c r="K183" s="12">
        <v>5.8436473709430475E-3</v>
      </c>
      <c r="L183" s="91"/>
      <c r="M183" s="92" t="str">
        <f>M$10</f>
        <v>Electricity</v>
      </c>
      <c r="N183" s="85">
        <v>12925000</v>
      </c>
      <c r="O183" s="85">
        <v>12871944.444444444</v>
      </c>
      <c r="P183" s="85">
        <v>12158055.555555554</v>
      </c>
      <c r="Q183" s="85">
        <v>12408055.555555554</v>
      </c>
      <c r="R183" s="85">
        <v>13020000</v>
      </c>
      <c r="S183" s="85">
        <v>13301111.111111112</v>
      </c>
      <c r="T183" s="85">
        <v>13916944.444444444</v>
      </c>
      <c r="U183" s="85">
        <v>14115000</v>
      </c>
      <c r="V183" s="85">
        <v>14518055.555555554</v>
      </c>
      <c r="W183" s="85">
        <v>12331944.444444444</v>
      </c>
      <c r="AK183" s="152" t="s">
        <v>78</v>
      </c>
      <c r="AL183" s="221">
        <f t="shared" ref="AL183:AU183" si="67">IFERROR(AL177/AL169-1,"")</f>
        <v>0</v>
      </c>
      <c r="AM183" s="221">
        <f t="shared" si="67"/>
        <v>0</v>
      </c>
      <c r="AN183" s="221">
        <f t="shared" si="67"/>
        <v>0</v>
      </c>
      <c r="AO183" s="221">
        <f t="shared" si="67"/>
        <v>0</v>
      </c>
      <c r="AP183" s="221">
        <f t="shared" si="67"/>
        <v>0</v>
      </c>
      <c r="AQ183" s="221">
        <f t="shared" si="67"/>
        <v>0</v>
      </c>
      <c r="AR183" s="221">
        <f t="shared" si="67"/>
        <v>0</v>
      </c>
      <c r="AS183" s="221">
        <f t="shared" si="67"/>
        <v>0</v>
      </c>
      <c r="AT183" s="221">
        <f t="shared" si="67"/>
        <v>0</v>
      </c>
      <c r="AU183" s="221">
        <f t="shared" si="67"/>
        <v>0</v>
      </c>
    </row>
    <row r="184" spans="1:47" x14ac:dyDescent="0.25">
      <c r="A184" s="21" t="s">
        <v>10</v>
      </c>
      <c r="B184" s="12">
        <v>1.2771392081736908E-3</v>
      </c>
      <c r="C184" s="12">
        <v>3.816907037083843E-3</v>
      </c>
      <c r="D184" s="12">
        <v>1.2874335292471313E-3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91"/>
      <c r="M184" s="92" t="str">
        <f>M$11</f>
        <v>Heat and Cold</v>
      </c>
      <c r="N184" s="85">
        <v>24645277.777777776</v>
      </c>
      <c r="O184" s="85">
        <v>24592777.777777776</v>
      </c>
      <c r="P184" s="85">
        <v>23898888.888888888</v>
      </c>
      <c r="Q184" s="85">
        <v>22975000</v>
      </c>
      <c r="R184" s="85">
        <v>23413611.111111108</v>
      </c>
      <c r="S184" s="85">
        <v>23526666.666666668</v>
      </c>
      <c r="T184" s="85">
        <v>23818611.111111108</v>
      </c>
      <c r="U184" s="85">
        <v>23031944.444444444</v>
      </c>
      <c r="V184" s="85">
        <v>23134444.444444444</v>
      </c>
      <c r="W184" s="85">
        <v>19031666.666666668</v>
      </c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</row>
    <row r="185" spans="1:47" x14ac:dyDescent="0.25">
      <c r="A185" s="21" t="s">
        <v>11</v>
      </c>
      <c r="B185" s="12">
        <v>1.3826420123271699E-2</v>
      </c>
      <c r="C185" s="12">
        <v>1.6326332290008263E-2</v>
      </c>
      <c r="D185" s="12">
        <v>1.8052057094878251E-2</v>
      </c>
      <c r="E185" s="12">
        <v>2.8863775940938842E-2</v>
      </c>
      <c r="F185" s="12">
        <v>2.9122297715134637E-2</v>
      </c>
      <c r="G185" s="12">
        <v>3.1654806798324976E-2</v>
      </c>
      <c r="H185" s="12">
        <v>3.4563461483574504E-2</v>
      </c>
      <c r="I185" s="12">
        <v>3.4786641929499075E-2</v>
      </c>
      <c r="J185" s="12">
        <v>3.4396769191603602E-2</v>
      </c>
      <c r="K185" s="12">
        <v>3.8918691490480696E-2</v>
      </c>
      <c r="L185" s="91"/>
      <c r="M185" s="92" t="str">
        <f>M$12</f>
        <v>natural gas</v>
      </c>
      <c r="N185" s="85">
        <v>27367777.777777776</v>
      </c>
      <c r="O185" s="85">
        <v>13764444.444444444</v>
      </c>
      <c r="P185" s="85">
        <v>15534444.444444444</v>
      </c>
      <c r="Q185" s="85">
        <v>18131111.111111108</v>
      </c>
      <c r="R185" s="85">
        <v>18592222.222222224</v>
      </c>
      <c r="S185" s="85">
        <v>19965277.777777776</v>
      </c>
      <c r="T185" s="85">
        <v>19954722.222222224</v>
      </c>
      <c r="U185" s="85">
        <v>21768055.555555556</v>
      </c>
      <c r="V185" s="85">
        <v>23044166.666666668</v>
      </c>
      <c r="W185" s="85">
        <v>21113333.333333332</v>
      </c>
      <c r="AL185" s="152"/>
    </row>
    <row r="186" spans="1:47" x14ac:dyDescent="0.25">
      <c r="A186" s="13" t="s">
        <v>40</v>
      </c>
      <c r="B186" s="14">
        <f t="shared" ref="B186" si="68">SUM(B177:B185)</f>
        <v>1.0095507801654726</v>
      </c>
      <c r="C186" s="14">
        <f t="shared" ref="C186" si="69">SUM(C177:C185)</f>
        <v>0.91513828793498531</v>
      </c>
      <c r="D186" s="14">
        <f t="shared" ref="D186" si="70">SUM(D177:D185)</f>
        <v>0.89082003918275954</v>
      </c>
      <c r="E186" s="14">
        <f t="shared" ref="E186" si="71">SUM(E177:E185)</f>
        <v>0.90268224036735323</v>
      </c>
      <c r="F186" s="14">
        <f t="shared" ref="F186" si="72">SUM(F177:F185)</f>
        <v>1.1353737738339289</v>
      </c>
      <c r="G186" s="14">
        <f t="shared" ref="G186" si="73">SUM(G177:G185)</f>
        <v>1.2090488101094516</v>
      </c>
      <c r="H186" s="14">
        <f t="shared" ref="H186" si="74">SUM(H177:H185)</f>
        <v>1.2983132117475811</v>
      </c>
      <c r="I186" s="14">
        <f t="shared" ref="I186" si="75">SUM(I177:I185)</f>
        <v>1.3364369316750269</v>
      </c>
      <c r="J186" s="14">
        <f t="shared" ref="J186" si="76">SUM(J177:J185)</f>
        <v>1.4823300701242799</v>
      </c>
      <c r="K186" s="14">
        <f t="shared" ref="K186" si="77">SUM(K177:K185)</f>
        <v>1.3453244977385086</v>
      </c>
      <c r="L186" s="91"/>
      <c r="M186" s="92" t="str">
        <f>M$13</f>
        <v>Liquid gas</v>
      </c>
      <c r="N186" s="85">
        <v>0</v>
      </c>
      <c r="O186" s="85">
        <v>0</v>
      </c>
      <c r="P186" s="85">
        <v>0</v>
      </c>
      <c r="Q186" s="85">
        <v>0</v>
      </c>
      <c r="R186" s="85">
        <v>0</v>
      </c>
      <c r="S186" s="85">
        <v>0</v>
      </c>
      <c r="T186" s="85">
        <v>0</v>
      </c>
      <c r="U186" s="85">
        <v>0</v>
      </c>
      <c r="V186" s="85">
        <v>0</v>
      </c>
      <c r="W186" s="85">
        <v>0</v>
      </c>
    </row>
    <row r="187" spans="1:47" x14ac:dyDescent="0.25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91"/>
      <c r="M187" s="92" t="str">
        <f>M$14</f>
        <v>heating oil / diesel</v>
      </c>
      <c r="N187" s="85">
        <v>6104444.444444444</v>
      </c>
      <c r="O187" s="85">
        <v>5295833.333333333</v>
      </c>
      <c r="P187" s="85">
        <v>5109722.222222222</v>
      </c>
      <c r="Q187" s="85">
        <v>5305833.333333333</v>
      </c>
      <c r="R187" s="85">
        <v>6057222.222222222</v>
      </c>
      <c r="S187" s="85">
        <v>6093888.888888889</v>
      </c>
      <c r="T187" s="85">
        <v>2198333.3333333335</v>
      </c>
      <c r="U187" s="85">
        <v>2211111.111111111</v>
      </c>
      <c r="V187" s="85">
        <v>2261111.111111111</v>
      </c>
      <c r="W187" s="85">
        <v>1342777.7777777778</v>
      </c>
    </row>
    <row r="188" spans="1:47" x14ac:dyDescent="0.25">
      <c r="A188" s="22" t="s">
        <v>42</v>
      </c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91"/>
      <c r="M188" s="92" t="str">
        <f>M$15</f>
        <v>gasoline</v>
      </c>
      <c r="N188" s="85">
        <v>290555.55555555556</v>
      </c>
      <c r="O188" s="85">
        <v>205833.33333333331</v>
      </c>
      <c r="P188" s="85">
        <v>146111.11111111112</v>
      </c>
      <c r="Q188" s="85">
        <v>133888.88888888888</v>
      </c>
      <c r="R188" s="85">
        <v>109722.22222222222</v>
      </c>
      <c r="S188" s="85">
        <v>133888.88888888888</v>
      </c>
      <c r="T188" s="85">
        <v>133888.88888888888</v>
      </c>
      <c r="U188" s="85">
        <v>133888.88888888888</v>
      </c>
      <c r="V188" s="85">
        <v>121666.66666666666</v>
      </c>
      <c r="W188" s="85">
        <v>85000</v>
      </c>
    </row>
    <row r="189" spans="1:47" x14ac:dyDescent="0.25">
      <c r="A189" s="11" t="s">
        <v>39</v>
      </c>
      <c r="B189" s="11">
        <v>2000</v>
      </c>
      <c r="C189" s="11">
        <v>2001</v>
      </c>
      <c r="D189" s="11">
        <v>2002</v>
      </c>
      <c r="E189" s="11">
        <v>2003</v>
      </c>
      <c r="F189" s="11">
        <v>2004</v>
      </c>
      <c r="G189" s="11">
        <v>2005</v>
      </c>
      <c r="H189" s="11">
        <v>2006</v>
      </c>
      <c r="I189" s="11">
        <v>2007</v>
      </c>
      <c r="J189" s="11">
        <v>2008</v>
      </c>
      <c r="K189" s="11">
        <v>2009</v>
      </c>
      <c r="L189" s="91"/>
      <c r="M189" s="92" t="str">
        <f>M$16</f>
        <v>Lignite / Coal</v>
      </c>
      <c r="N189" s="85">
        <v>695555.5555555555</v>
      </c>
      <c r="O189" s="85">
        <v>688611.11111111112</v>
      </c>
      <c r="P189" s="85">
        <v>682777.77777777775</v>
      </c>
      <c r="Q189" s="85">
        <v>655277.77777777775</v>
      </c>
      <c r="R189" s="85">
        <v>716388.88888888888</v>
      </c>
      <c r="S189" s="85">
        <v>631944.4444444445</v>
      </c>
      <c r="T189" s="85">
        <v>618888.88888888888</v>
      </c>
      <c r="U189" s="85">
        <v>626666.66666666663</v>
      </c>
      <c r="V189" s="85">
        <v>588333.33333333337</v>
      </c>
      <c r="W189" s="85">
        <v>550833.33333333326</v>
      </c>
    </row>
    <row r="190" spans="1:47" x14ac:dyDescent="0.25">
      <c r="A190" s="21" t="s">
        <v>1</v>
      </c>
      <c r="B190" s="12">
        <v>1.2918540729635182</v>
      </c>
      <c r="C190" s="12">
        <v>1.2910339794994758</v>
      </c>
      <c r="D190" s="12">
        <v>1.2249930030786453</v>
      </c>
      <c r="E190" s="12">
        <v>1.2566432821693927</v>
      </c>
      <c r="F190" s="12">
        <v>1.3252624645667872</v>
      </c>
      <c r="G190" s="12">
        <v>1.3606452143007119</v>
      </c>
      <c r="H190" s="12">
        <v>1.4299454862003025</v>
      </c>
      <c r="I190" s="12">
        <v>1.4548546691403834</v>
      </c>
      <c r="J190" s="12">
        <v>1.5119824573584206</v>
      </c>
      <c r="K190" s="12">
        <v>1.297143625165083</v>
      </c>
      <c r="L190" s="91"/>
      <c r="M190" s="92" t="str">
        <f>M$17</f>
        <v>other fossil fuels</v>
      </c>
      <c r="N190" s="85">
        <v>38055.555555555555</v>
      </c>
      <c r="O190" s="85">
        <v>75833.333333333328</v>
      </c>
      <c r="P190" s="85">
        <v>75833.333333333328</v>
      </c>
      <c r="Q190" s="85">
        <v>101111.11111111111</v>
      </c>
      <c r="R190" s="85">
        <v>101111.11111111111</v>
      </c>
      <c r="S190" s="85">
        <v>63333.333333333328</v>
      </c>
      <c r="T190" s="85">
        <v>38055.555555555555</v>
      </c>
      <c r="U190" s="85">
        <v>38055.555555555555</v>
      </c>
      <c r="V190" s="85">
        <v>38055.555555555555</v>
      </c>
      <c r="W190" s="85">
        <v>63333.333333333328</v>
      </c>
    </row>
    <row r="191" spans="1:47" x14ac:dyDescent="0.25">
      <c r="A191" s="21" t="s">
        <v>5</v>
      </c>
      <c r="B191" s="12">
        <v>2.463296129712921</v>
      </c>
      <c r="C191" s="12">
        <v>2.4666134862859921</v>
      </c>
      <c r="D191" s="12">
        <v>2.4079485026588299</v>
      </c>
      <c r="E191" s="12">
        <v>2.3268254464669118</v>
      </c>
      <c r="F191" s="12">
        <v>2.3831935457388189</v>
      </c>
      <c r="G191" s="12">
        <v>2.4066746109433863</v>
      </c>
      <c r="H191" s="12">
        <v>2.4473271113394408</v>
      </c>
      <c r="I191" s="12">
        <v>2.3739377906044572</v>
      </c>
      <c r="J191" s="12">
        <v>2.4093360179592214</v>
      </c>
      <c r="K191" s="12">
        <v>2.0018582798639599</v>
      </c>
      <c r="L191" s="91"/>
      <c r="M191" s="92" t="str">
        <f>M$18</f>
        <v>Plant oil, biofuel</v>
      </c>
      <c r="N191" s="85">
        <v>1783333.3333333333</v>
      </c>
      <c r="O191" s="85">
        <v>1685277.7777777778</v>
      </c>
      <c r="P191" s="85">
        <v>1587777.7777777778</v>
      </c>
      <c r="Q191" s="85">
        <v>1693333.3333333333</v>
      </c>
      <c r="R191" s="85">
        <v>1633055.5555555555</v>
      </c>
      <c r="S191" s="85">
        <v>1689722.2222222222</v>
      </c>
      <c r="T191" s="85">
        <v>1783055.5555555555</v>
      </c>
      <c r="U191" s="85">
        <v>1875277.7777777778</v>
      </c>
      <c r="V191" s="85">
        <v>2271944.4444444445</v>
      </c>
      <c r="W191" s="85">
        <v>2855555.5555555555</v>
      </c>
    </row>
    <row r="192" spans="1:47" x14ac:dyDescent="0.25">
      <c r="A192" s="21" t="s">
        <v>6</v>
      </c>
      <c r="B192" s="12">
        <v>2.735410072741407</v>
      </c>
      <c r="C192" s="12">
        <v>1.3805502007414494</v>
      </c>
      <c r="D192" s="12">
        <v>1.5651833193394906</v>
      </c>
      <c r="E192" s="12">
        <v>1.8362537848118516</v>
      </c>
      <c r="F192" s="12">
        <v>1.8924404181256234</v>
      </c>
      <c r="G192" s="12">
        <v>2.0423601783030589</v>
      </c>
      <c r="H192" s="12">
        <v>2.0503182350087052</v>
      </c>
      <c r="I192" s="12">
        <v>2.2436668270001605</v>
      </c>
      <c r="J192" s="12">
        <v>2.3999340415191281</v>
      </c>
      <c r="K192" s="12">
        <v>2.2208197468531958</v>
      </c>
      <c r="L192" s="91"/>
      <c r="M192" s="88" t="s">
        <v>40</v>
      </c>
      <c r="N192" s="89">
        <f t="shared" ref="N192:W192" si="78">SUM(N183:N191)</f>
        <v>73849999.999999985</v>
      </c>
      <c r="O192" s="89">
        <f t="shared" si="78"/>
        <v>59180555.555555567</v>
      </c>
      <c r="P192" s="89">
        <f t="shared" si="78"/>
        <v>59193611.111111104</v>
      </c>
      <c r="Q192" s="89">
        <f t="shared" si="78"/>
        <v>61403611.111111104</v>
      </c>
      <c r="R192" s="89">
        <f t="shared" si="78"/>
        <v>63643333.333333328</v>
      </c>
      <c r="S192" s="89">
        <f t="shared" si="78"/>
        <v>65405833.333333336</v>
      </c>
      <c r="T192" s="89">
        <f t="shared" si="78"/>
        <v>62462499.999999993</v>
      </c>
      <c r="U192" s="89">
        <f t="shared" si="78"/>
        <v>63799999.999999993</v>
      </c>
      <c r="V192" s="89">
        <f t="shared" si="78"/>
        <v>65977777.777777784</v>
      </c>
      <c r="W192" s="89">
        <f t="shared" si="78"/>
        <v>57374444.444444448</v>
      </c>
    </row>
    <row r="193" spans="1:24" x14ac:dyDescent="0.25">
      <c r="A193" s="21" t="s">
        <v>2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</row>
    <row r="194" spans="1:24" x14ac:dyDescent="0.25">
      <c r="A194" s="21" t="s">
        <v>7</v>
      </c>
      <c r="B194" s="12">
        <v>0.61013937475706592</v>
      </c>
      <c r="C194" s="12">
        <v>0.53116301213141215</v>
      </c>
      <c r="D194" s="12">
        <v>0.51483347327176043</v>
      </c>
      <c r="E194" s="12">
        <v>0.53735573513437895</v>
      </c>
      <c r="F194" s="12">
        <v>0.61654448929730676</v>
      </c>
      <c r="G194" s="12">
        <v>0.62337805344852182</v>
      </c>
      <c r="H194" s="12">
        <v>0.22587550303964382</v>
      </c>
      <c r="I194" s="12">
        <v>0.22790260885498981</v>
      </c>
      <c r="J194" s="12">
        <v>0.23548334837649562</v>
      </c>
      <c r="K194" s="12">
        <v>0.14124095695569347</v>
      </c>
      <c r="L194" s="91"/>
      <c r="M194" s="95" t="s">
        <v>55</v>
      </c>
      <c r="N194" s="95"/>
      <c r="O194" s="91"/>
      <c r="P194" s="91"/>
      <c r="Q194" s="91"/>
      <c r="R194" s="91"/>
      <c r="S194" s="91"/>
      <c r="T194" s="91"/>
      <c r="U194" s="91"/>
      <c r="V194" s="91"/>
      <c r="W194" s="91"/>
    </row>
    <row r="195" spans="1:24" x14ac:dyDescent="0.25">
      <c r="A195" s="21" t="s">
        <v>8</v>
      </c>
      <c r="B195" s="12">
        <v>2.9041035038036539E-2</v>
      </c>
      <c r="C195" s="12">
        <v>2.0644730762621369E-2</v>
      </c>
      <c r="D195" s="12">
        <v>1.4721522530086763E-2</v>
      </c>
      <c r="E195" s="12">
        <v>1.3559785578491735E-2</v>
      </c>
      <c r="F195" s="12">
        <v>1.1168259803376877E-2</v>
      </c>
      <c r="G195" s="12">
        <v>1.3696244952237556E-2</v>
      </c>
      <c r="H195" s="12">
        <v>1.3756885578103147E-2</v>
      </c>
      <c r="I195" s="12">
        <v>1.3800132847751894E-2</v>
      </c>
      <c r="J195" s="12">
        <v>1.2670971325418315E-2</v>
      </c>
      <c r="K195" s="12">
        <v>8.9407804775428635E-3</v>
      </c>
      <c r="L195" s="91"/>
      <c r="M195" s="90" t="str">
        <f>M$9</f>
        <v>Energieträger</v>
      </c>
      <c r="N195" s="90">
        <v>2000</v>
      </c>
      <c r="O195" s="90">
        <v>2001</v>
      </c>
      <c r="P195" s="90">
        <v>2002</v>
      </c>
      <c r="Q195" s="90">
        <v>2003</v>
      </c>
      <c r="R195" s="90">
        <v>2004</v>
      </c>
      <c r="S195" s="90">
        <v>2005</v>
      </c>
      <c r="T195" s="90">
        <v>2006</v>
      </c>
      <c r="U195" s="90">
        <v>2007</v>
      </c>
      <c r="V195" s="90">
        <v>2008</v>
      </c>
      <c r="W195" s="90">
        <v>2009</v>
      </c>
    </row>
    <row r="196" spans="1:24" x14ac:dyDescent="0.25">
      <c r="A196" s="21" t="s">
        <v>9</v>
      </c>
      <c r="B196" s="12">
        <v>6.9520795157976559E-2</v>
      </c>
      <c r="C196" s="12">
        <v>6.9066514926502523E-2</v>
      </c>
      <c r="D196" s="12">
        <v>6.8793730758466273E-2</v>
      </c>
      <c r="E196" s="12">
        <v>6.6364178795979265E-2</v>
      </c>
      <c r="F196" s="12">
        <v>7.2918840589642944E-2</v>
      </c>
      <c r="G196" s="12">
        <v>6.4645139556722908E-2</v>
      </c>
      <c r="H196" s="12">
        <v>6.3589919228244432E-2</v>
      </c>
      <c r="I196" s="12">
        <v>6.4591493162921731E-2</v>
      </c>
      <c r="J196" s="12">
        <v>6.12719572311324E-2</v>
      </c>
      <c r="K196" s="12">
        <v>5.7939763682900318E-2</v>
      </c>
      <c r="L196" s="91"/>
      <c r="M196" s="92" t="str">
        <f>M$10</f>
        <v>Electricity</v>
      </c>
      <c r="N196" s="85">
        <v>4538888.888888889</v>
      </c>
      <c r="O196" s="85">
        <v>4545000</v>
      </c>
      <c r="P196" s="85">
        <v>4623055.555555556</v>
      </c>
      <c r="Q196" s="85">
        <v>4593055.555555556</v>
      </c>
      <c r="R196" s="85">
        <v>4640000</v>
      </c>
      <c r="S196" s="85">
        <v>4903055.555555556</v>
      </c>
      <c r="T196" s="85">
        <v>5240000</v>
      </c>
      <c r="U196" s="85">
        <v>5318055.555555556</v>
      </c>
      <c r="V196" s="85">
        <v>5341111.111111111</v>
      </c>
      <c r="W196" s="85">
        <v>5806944.444444444</v>
      </c>
    </row>
    <row r="197" spans="1:24" x14ac:dyDescent="0.25">
      <c r="A197" s="21" t="s">
        <v>10</v>
      </c>
      <c r="B197" s="12">
        <v>3.80365372869121E-3</v>
      </c>
      <c r="C197" s="12">
        <v>7.6059534388605039E-3</v>
      </c>
      <c r="D197" s="12">
        <v>7.6406381192275392E-3</v>
      </c>
      <c r="E197" s="12">
        <v>1.0240170021931519E-2</v>
      </c>
      <c r="F197" s="12">
        <v>1.0291763464377679E-2</v>
      </c>
      <c r="G197" s="12">
        <v>6.4787216786517899E-3</v>
      </c>
      <c r="H197" s="12">
        <v>3.9101521248965376E-3</v>
      </c>
      <c r="I197" s="12">
        <v>3.9224443986348749E-3</v>
      </c>
      <c r="J197" s="12">
        <v>3.9632946839778752E-3</v>
      </c>
      <c r="K197" s="12">
        <v>6.6617580028750737E-3</v>
      </c>
      <c r="L197" s="91"/>
      <c r="M197" s="92" t="str">
        <f>M$11</f>
        <v>Heat and Cold</v>
      </c>
      <c r="N197" s="85">
        <v>15465555.555555554</v>
      </c>
      <c r="O197" s="85">
        <v>15710277.777777778</v>
      </c>
      <c r="P197" s="85">
        <v>14910833.333333332</v>
      </c>
      <c r="Q197" s="85">
        <v>16128888.888888888</v>
      </c>
      <c r="R197" s="85">
        <v>14102777.777777778</v>
      </c>
      <c r="S197" s="85">
        <v>14672222.222222222</v>
      </c>
      <c r="T197" s="85">
        <v>14473888.888888888</v>
      </c>
      <c r="U197" s="85">
        <v>12982777.777777778</v>
      </c>
      <c r="V197" s="85">
        <v>11185555.555555554</v>
      </c>
      <c r="W197" s="85">
        <v>13983055.555555554</v>
      </c>
    </row>
    <row r="198" spans="1:24" x14ac:dyDescent="0.25">
      <c r="A198" s="21" t="s">
        <v>11</v>
      </c>
      <c r="B198" s="12">
        <v>0.17824421122771947</v>
      </c>
      <c r="C198" s="12">
        <v>0.16903047440866917</v>
      </c>
      <c r="D198" s="12">
        <v>0.15997760985166526</v>
      </c>
      <c r="E198" s="12">
        <v>0.17149471553212783</v>
      </c>
      <c r="F198" s="12">
        <v>0.16622328957988014</v>
      </c>
      <c r="G198" s="12">
        <v>0.17285115776859142</v>
      </c>
      <c r="H198" s="12">
        <v>0.18320632474241516</v>
      </c>
      <c r="I198" s="12">
        <v>0.19328775281156232</v>
      </c>
      <c r="J198" s="12">
        <v>0.23661158554930686</v>
      </c>
      <c r="K198" s="12">
        <v>0.30036347486647264</v>
      </c>
      <c r="L198" s="91"/>
      <c r="M198" s="92" t="str">
        <f>M$12</f>
        <v>natural gas</v>
      </c>
      <c r="N198" s="85">
        <v>1019166.6666666666</v>
      </c>
      <c r="O198" s="85">
        <v>1652222.2222222222</v>
      </c>
      <c r="P198" s="85">
        <v>579444.4444444445</v>
      </c>
      <c r="Q198" s="85">
        <v>568611.11111111112</v>
      </c>
      <c r="R198" s="85">
        <v>1898888.888888889</v>
      </c>
      <c r="S198" s="85">
        <v>1330277.7777777778</v>
      </c>
      <c r="T198" s="85">
        <v>493611.11111111107</v>
      </c>
      <c r="U198" s="85">
        <v>353611.11111111107</v>
      </c>
      <c r="V198" s="85">
        <v>466944.44444444444</v>
      </c>
      <c r="W198" s="85">
        <v>676111.11111111112</v>
      </c>
    </row>
    <row r="199" spans="1:24" x14ac:dyDescent="0.25">
      <c r="A199" s="13" t="s">
        <v>40</v>
      </c>
      <c r="B199" s="14">
        <f t="shared" ref="B199" si="79">SUM(B190:B198)</f>
        <v>7.3813093453273355</v>
      </c>
      <c r="C199" s="14">
        <f t="shared" ref="C199" si="80">SUM(C190:C198)</f>
        <v>5.9357083521949816</v>
      </c>
      <c r="D199" s="14">
        <f t="shared" ref="D199" si="81">SUM(D190:D198)</f>
        <v>5.9640917996081724</v>
      </c>
      <c r="E199" s="14">
        <f t="shared" ref="E199" si="82">SUM(E190:E198)</f>
        <v>6.218737098511065</v>
      </c>
      <c r="F199" s="14">
        <f t="shared" ref="F199" si="83">SUM(F190:F198)</f>
        <v>6.4780430711658141</v>
      </c>
      <c r="G199" s="14">
        <f t="shared" ref="G199" si="84">SUM(G190:G198)</f>
        <v>6.690729320951883</v>
      </c>
      <c r="H199" s="14">
        <f t="shared" ref="H199" si="85">SUM(H190:H198)</f>
        <v>6.417929617261751</v>
      </c>
      <c r="I199" s="14">
        <f t="shared" ref="I199" si="86">SUM(I190:I198)</f>
        <v>6.5759637188208622</v>
      </c>
      <c r="J199" s="14">
        <f t="shared" ref="J199" si="87">SUM(J190:J198)</f>
        <v>6.8712536740031016</v>
      </c>
      <c r="K199" s="14">
        <f t="shared" ref="K199" si="88">SUM(K190:K198)</f>
        <v>6.0349683858677228</v>
      </c>
      <c r="L199" s="91"/>
      <c r="M199" s="92" t="str">
        <f>M$13</f>
        <v>Liquid gas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</row>
    <row r="200" spans="1:24" x14ac:dyDescent="0.25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91"/>
      <c r="M200" s="92" t="str">
        <f>M$14</f>
        <v>heating oil / diesel</v>
      </c>
      <c r="N200" s="85">
        <v>304166.66666666669</v>
      </c>
      <c r="O200" s="85">
        <v>303611.11111111107</v>
      </c>
      <c r="P200" s="85">
        <v>198611.11111111112</v>
      </c>
      <c r="Q200" s="85">
        <v>187222.22222222222</v>
      </c>
      <c r="R200" s="85">
        <v>175555.55555555553</v>
      </c>
      <c r="S200" s="85">
        <v>394444.44444444444</v>
      </c>
      <c r="T200" s="85">
        <v>615277.77777777775</v>
      </c>
      <c r="U200" s="85">
        <v>535000</v>
      </c>
      <c r="V200" s="85">
        <v>639166.66666666663</v>
      </c>
      <c r="W200" s="85">
        <v>939444.4444444445</v>
      </c>
    </row>
    <row r="201" spans="1:24" x14ac:dyDescent="0.25">
      <c r="A201" s="22" t="s">
        <v>43</v>
      </c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91"/>
      <c r="M201" s="92" t="str">
        <f>M$15</f>
        <v>gasoline</v>
      </c>
      <c r="N201" s="85">
        <v>0</v>
      </c>
      <c r="O201" s="85">
        <v>0</v>
      </c>
      <c r="P201" s="85">
        <v>11944.444444444445</v>
      </c>
      <c r="Q201" s="85">
        <v>48611.111111111109</v>
      </c>
      <c r="R201" s="85">
        <v>85277.777777777766</v>
      </c>
      <c r="S201" s="85">
        <v>60833.333333333328</v>
      </c>
      <c r="T201" s="85">
        <v>36666.666666666664</v>
      </c>
      <c r="U201" s="85">
        <v>110000</v>
      </c>
      <c r="V201" s="85">
        <v>146666.66666666666</v>
      </c>
      <c r="W201" s="85">
        <v>48888.888888888883</v>
      </c>
    </row>
    <row r="202" spans="1:24" x14ac:dyDescent="0.25">
      <c r="A202" s="11" t="s">
        <v>39</v>
      </c>
      <c r="B202" s="11">
        <v>2000</v>
      </c>
      <c r="C202" s="11">
        <v>2001</v>
      </c>
      <c r="D202" s="11">
        <v>2002</v>
      </c>
      <c r="E202" s="11">
        <v>2003</v>
      </c>
      <c r="F202" s="11">
        <v>2004</v>
      </c>
      <c r="G202" s="11">
        <v>2005</v>
      </c>
      <c r="H202" s="11">
        <v>2006</v>
      </c>
      <c r="I202" s="11">
        <v>2007</v>
      </c>
      <c r="J202" s="11">
        <v>2008</v>
      </c>
      <c r="K202" s="11">
        <v>2009</v>
      </c>
      <c r="L202" s="91"/>
      <c r="M202" s="92" t="str">
        <f>M$16</f>
        <v>Lignite / Coal</v>
      </c>
      <c r="N202" s="85">
        <v>2086666.6666666667</v>
      </c>
      <c r="O202" s="85">
        <v>1792222.2222222222</v>
      </c>
      <c r="P202" s="85">
        <v>1540277.7777777775</v>
      </c>
      <c r="Q202" s="85">
        <v>1477777.777777778</v>
      </c>
      <c r="R202" s="85">
        <v>1255555.5555555555</v>
      </c>
      <c r="S202" s="85">
        <v>1045000</v>
      </c>
      <c r="T202" s="85">
        <v>1004999.9999999999</v>
      </c>
      <c r="U202" s="85">
        <v>864166.66666666663</v>
      </c>
      <c r="V202" s="85">
        <v>814166.66666666674</v>
      </c>
      <c r="W202" s="85">
        <v>842500</v>
      </c>
    </row>
    <row r="203" spans="1:24" x14ac:dyDescent="0.25">
      <c r="A203" s="21" t="s">
        <v>1</v>
      </c>
      <c r="B203" s="12">
        <v>0.45366205785995894</v>
      </c>
      <c r="C203" s="12">
        <v>0.45585571489610099</v>
      </c>
      <c r="D203" s="12">
        <v>0.46579904841869579</v>
      </c>
      <c r="E203" s="12">
        <v>0.4651681629468068</v>
      </c>
      <c r="F203" s="12">
        <v>0.47229015634330973</v>
      </c>
      <c r="G203" s="12">
        <v>0.50156103662229279</v>
      </c>
      <c r="H203" s="12">
        <v>0.53840226046750583</v>
      </c>
      <c r="I203" s="12">
        <v>0.54814013147346485</v>
      </c>
      <c r="J203" s="12">
        <v>0.55624985535420857</v>
      </c>
      <c r="K203" s="12">
        <v>0.61080724144782206</v>
      </c>
      <c r="L203" s="91"/>
      <c r="M203" s="92" t="str">
        <f>M$17</f>
        <v>other fossil fuels</v>
      </c>
      <c r="N203" s="85">
        <v>240277.77777777778</v>
      </c>
      <c r="O203" s="85">
        <v>101111.11111111111</v>
      </c>
      <c r="P203" s="85">
        <v>88611.111111111109</v>
      </c>
      <c r="Q203" s="85">
        <v>227777.77777777778</v>
      </c>
      <c r="R203" s="85">
        <v>240277.77777777778</v>
      </c>
      <c r="S203" s="85">
        <v>75833.333333333328</v>
      </c>
      <c r="T203" s="85">
        <v>88611.111111111109</v>
      </c>
      <c r="U203" s="85">
        <v>139166.66666666666</v>
      </c>
      <c r="V203" s="85">
        <v>291111.11111111107</v>
      </c>
      <c r="W203" s="85">
        <v>0</v>
      </c>
      <c r="X203" s="49"/>
    </row>
    <row r="204" spans="1:24" x14ac:dyDescent="0.25">
      <c r="A204" s="21" t="s">
        <v>5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91"/>
      <c r="M204" s="92" t="str">
        <f>M$18</f>
        <v>Plant oil, biofuel</v>
      </c>
      <c r="N204" s="85">
        <v>3780000</v>
      </c>
      <c r="O204" s="85">
        <v>3482222.222222222</v>
      </c>
      <c r="P204" s="85">
        <v>3500833.333333333</v>
      </c>
      <c r="Q204" s="85">
        <v>3873888.8888888885</v>
      </c>
      <c r="R204" s="85">
        <v>3879166.6666666665</v>
      </c>
      <c r="S204" s="85">
        <v>1511666.6666666667</v>
      </c>
      <c r="T204" s="85">
        <v>1701666.6666666665</v>
      </c>
      <c r="U204" s="85">
        <v>1702777.7777777778</v>
      </c>
      <c r="V204" s="85">
        <v>1649444.4444444443</v>
      </c>
      <c r="W204" s="85">
        <v>1850000</v>
      </c>
      <c r="X204" s="49"/>
    </row>
    <row r="205" spans="1:24" x14ac:dyDescent="0.25">
      <c r="A205" s="21" t="s">
        <v>6</v>
      </c>
      <c r="B205" s="12">
        <v>0.10186573379976678</v>
      </c>
      <c r="C205" s="12">
        <v>0.1657150588071146</v>
      </c>
      <c r="D205" s="12">
        <v>5.8382311782815569E-2</v>
      </c>
      <c r="E205" s="12">
        <v>5.758689020575225E-2</v>
      </c>
      <c r="F205" s="12">
        <v>0.19328157978704893</v>
      </c>
      <c r="G205" s="12">
        <v>0.13608157069764659</v>
      </c>
      <c r="H205" s="12">
        <v>5.0717812598110562E-2</v>
      </c>
      <c r="I205" s="12">
        <v>3.6447238828191203E-2</v>
      </c>
      <c r="J205" s="12">
        <v>4.8629915063991294E-2</v>
      </c>
      <c r="K205" s="12">
        <v>7.1117188504376899E-2</v>
      </c>
      <c r="L205" s="91"/>
      <c r="M205" s="88" t="s">
        <v>40</v>
      </c>
      <c r="N205" s="89">
        <f t="shared" ref="N205:W205" si="89">SUM(N196:N204)</f>
        <v>27434722.222222224</v>
      </c>
      <c r="O205" s="89">
        <f t="shared" si="89"/>
        <v>27586666.666666672</v>
      </c>
      <c r="P205" s="89">
        <f t="shared" si="89"/>
        <v>25453611.111111108</v>
      </c>
      <c r="Q205" s="89">
        <f t="shared" si="89"/>
        <v>27105833.333333336</v>
      </c>
      <c r="R205" s="89">
        <f t="shared" si="89"/>
        <v>26277499.999999996</v>
      </c>
      <c r="S205" s="89">
        <f t="shared" si="89"/>
        <v>23993333.333333328</v>
      </c>
      <c r="T205" s="89">
        <f t="shared" si="89"/>
        <v>23654722.222222224</v>
      </c>
      <c r="U205" s="89">
        <f t="shared" si="89"/>
        <v>22005555.55555556</v>
      </c>
      <c r="V205" s="89">
        <f t="shared" si="89"/>
        <v>20534166.666666668</v>
      </c>
      <c r="W205" s="89">
        <f t="shared" si="89"/>
        <v>24146944.444444444</v>
      </c>
      <c r="X205" s="49"/>
    </row>
    <row r="206" spans="1:24" x14ac:dyDescent="0.25">
      <c r="A206" s="21" t="s">
        <v>2</v>
      </c>
      <c r="B206" s="12">
        <v>0</v>
      </c>
      <c r="C206" s="12">
        <v>0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</row>
    <row r="207" spans="1:24" x14ac:dyDescent="0.25">
      <c r="A207" s="21" t="s">
        <v>7</v>
      </c>
      <c r="B207" s="12">
        <v>3.0401465933699818E-2</v>
      </c>
      <c r="C207" s="12">
        <v>3.0451674390749195E-2</v>
      </c>
      <c r="D207" s="12">
        <v>2.0011195074167369E-2</v>
      </c>
      <c r="E207" s="12">
        <v>1.8961193941708362E-2</v>
      </c>
      <c r="F207" s="12">
        <v>1.7869215685402999E-2</v>
      </c>
      <c r="G207" s="12">
        <v>4.0349933261778693E-2</v>
      </c>
      <c r="H207" s="12">
        <v>6.3218882895225051E-2</v>
      </c>
      <c r="I207" s="12">
        <v>5.5143269428983711E-2</v>
      </c>
      <c r="J207" s="12">
        <v>6.6565993195861969E-2</v>
      </c>
      <c r="K207" s="12">
        <v>9.8816077042646944E-2</v>
      </c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</row>
    <row r="208" spans="1:24" x14ac:dyDescent="0.25">
      <c r="A208" s="21" t="s">
        <v>8</v>
      </c>
      <c r="B208" s="12">
        <v>0</v>
      </c>
      <c r="C208" s="12">
        <v>0</v>
      </c>
      <c r="D208" s="12">
        <v>1.2034704729918836E-3</v>
      </c>
      <c r="E208" s="12">
        <v>4.9231586643901527E-3</v>
      </c>
      <c r="F208" s="12">
        <v>8.6801411636372172E-3</v>
      </c>
      <c r="G208" s="12">
        <v>6.2229826650207981E-3</v>
      </c>
      <c r="H208" s="12">
        <v>3.7674458429660072E-3</v>
      </c>
      <c r="I208" s="12">
        <v>1.1337868480725623E-2</v>
      </c>
      <c r="J208" s="12">
        <v>1.5274595570367283E-2</v>
      </c>
      <c r="K208" s="12">
        <v>5.1424096864298814E-3</v>
      </c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</row>
    <row r="209" spans="1:24" x14ac:dyDescent="0.25">
      <c r="A209" s="21" t="s">
        <v>9</v>
      </c>
      <c r="B209" s="12">
        <v>0.20856238547392972</v>
      </c>
      <c r="C209" s="12">
        <v>0.17975681900193397</v>
      </c>
      <c r="D209" s="12">
        <v>0.15519171564511614</v>
      </c>
      <c r="E209" s="12">
        <v>0.14966402339746065</v>
      </c>
      <c r="F209" s="12">
        <v>0.12779882104117338</v>
      </c>
      <c r="G209" s="12">
        <v>0.10689890769775454</v>
      </c>
      <c r="H209" s="12">
        <v>0.10326226560493193</v>
      </c>
      <c r="I209" s="12">
        <v>8.9070981928124779E-2</v>
      </c>
      <c r="J209" s="12">
        <v>8.4791362910504764E-2</v>
      </c>
      <c r="K209" s="12">
        <v>8.8618912380351328E-2</v>
      </c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</row>
    <row r="210" spans="1:24" x14ac:dyDescent="0.25">
      <c r="A210" s="21" t="s">
        <v>10</v>
      </c>
      <c r="B210" s="12">
        <v>2.4015769892831364E-2</v>
      </c>
      <c r="C210" s="12">
        <v>1.0141271251814006E-2</v>
      </c>
      <c r="D210" s="12">
        <v>8.9280716484746708E-3</v>
      </c>
      <c r="E210" s="12">
        <v>2.3068514884571005E-2</v>
      </c>
      <c r="F210" s="12">
        <v>2.4457075265622782E-2</v>
      </c>
      <c r="G210" s="12">
        <v>7.757416746806748E-3</v>
      </c>
      <c r="H210" s="12">
        <v>9.1046607871678505E-3</v>
      </c>
      <c r="I210" s="12">
        <v>1.4344121486978629E-2</v>
      </c>
      <c r="J210" s="12">
        <v>3.031775787451688E-2</v>
      </c>
      <c r="K210" s="12">
        <v>0</v>
      </c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</row>
    <row r="211" spans="1:24" x14ac:dyDescent="0.25">
      <c r="A211" s="21" t="s">
        <v>11</v>
      </c>
      <c r="B211" s="12">
        <v>0.37781109445277361</v>
      </c>
      <c r="C211" s="12">
        <v>0.34926092421082522</v>
      </c>
      <c r="D211" s="12">
        <v>0.35272879932829554</v>
      </c>
      <c r="E211" s="12">
        <v>0.39233354704905754</v>
      </c>
      <c r="F211" s="12">
        <v>0.39484746368141288</v>
      </c>
      <c r="G211" s="12">
        <v>0.15463685690887299</v>
      </c>
      <c r="H211" s="12">
        <v>0.17484373662128605</v>
      </c>
      <c r="I211" s="12">
        <v>0.17550791360315168</v>
      </c>
      <c r="J211" s="12">
        <v>0.17178134185007751</v>
      </c>
      <c r="K211" s="12">
        <v>0.1945934574524035</v>
      </c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</row>
    <row r="212" spans="1:24" x14ac:dyDescent="0.25">
      <c r="A212" s="13" t="s">
        <v>40</v>
      </c>
      <c r="B212" s="14">
        <f t="shared" ref="B212" si="90">SUM(B203:B211)</f>
        <v>1.1963185074129603</v>
      </c>
      <c r="C212" s="14">
        <f t="shared" ref="C212" si="91">SUM(C203:C211)</f>
        <v>1.191181462558538</v>
      </c>
      <c r="D212" s="14">
        <f t="shared" ref="D212" si="92">SUM(D203:D211)</f>
        <v>1.0622446123705569</v>
      </c>
      <c r="E212" s="14">
        <f t="shared" ref="E212" si="93">SUM(E203:E211)</f>
        <v>1.1117054910897468</v>
      </c>
      <c r="F212" s="14">
        <f t="shared" ref="F212" si="94">SUM(F203:F211)</f>
        <v>1.239224452967608</v>
      </c>
      <c r="G212" s="14">
        <f t="shared" ref="G212" si="95">SUM(G203:G211)</f>
        <v>0.95350870460017312</v>
      </c>
      <c r="H212" s="14">
        <f t="shared" ref="H212" si="96">SUM(H203:H211)</f>
        <v>0.94331706481719324</v>
      </c>
      <c r="I212" s="14">
        <f t="shared" ref="I212" si="97">SUM(I203:I211)</f>
        <v>0.92999152522962047</v>
      </c>
      <c r="J212" s="14">
        <f t="shared" ref="J212" si="98">SUM(J203:J211)</f>
        <v>0.97361082181952829</v>
      </c>
      <c r="K212" s="14">
        <f t="shared" ref="K212" si="99">SUM(K203:K211)</f>
        <v>1.0690952865140306</v>
      </c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</row>
    <row r="213" spans="1:24" x14ac:dyDescent="0.25"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</row>
    <row r="214" spans="1:24" x14ac:dyDescent="0.25">
      <c r="A214" s="58" t="s">
        <v>46</v>
      </c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</row>
    <row r="215" spans="1:24" x14ac:dyDescent="0.25">
      <c r="A215" s="11" t="s">
        <v>39</v>
      </c>
      <c r="B215" s="11">
        <v>2000</v>
      </c>
      <c r="C215" s="11">
        <v>2001</v>
      </c>
      <c r="D215" s="11">
        <v>2002</v>
      </c>
      <c r="E215" s="11">
        <v>2003</v>
      </c>
      <c r="F215" s="11">
        <v>2004</v>
      </c>
      <c r="G215" s="11">
        <v>2005</v>
      </c>
      <c r="H215" s="11">
        <v>2006</v>
      </c>
      <c r="I215" s="11">
        <v>2007</v>
      </c>
      <c r="J215" s="11">
        <v>2008</v>
      </c>
      <c r="K215" s="11">
        <v>2009</v>
      </c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</row>
    <row r="216" spans="1:24" x14ac:dyDescent="0.25">
      <c r="A216" s="57" t="s">
        <v>1</v>
      </c>
      <c r="B216" s="12">
        <v>0</v>
      </c>
      <c r="C216" s="12">
        <v>0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</row>
    <row r="217" spans="1:24" s="49" customFormat="1" x14ac:dyDescent="0.25">
      <c r="A217" s="57" t="s">
        <v>5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</row>
    <row r="218" spans="1:24" s="49" customFormat="1" x14ac:dyDescent="0.25">
      <c r="A218" s="57" t="s">
        <v>6</v>
      </c>
      <c r="B218" s="12">
        <v>0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</row>
    <row r="219" spans="1:24" s="49" customFormat="1" x14ac:dyDescent="0.25">
      <c r="A219" s="57" t="s">
        <v>2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</row>
    <row r="220" spans="1:24" s="49" customFormat="1" x14ac:dyDescent="0.25">
      <c r="A220" s="57" t="s">
        <v>7</v>
      </c>
      <c r="B220" s="12">
        <v>0.82236659448053739</v>
      </c>
      <c r="C220" s="12">
        <v>0.70682431774319043</v>
      </c>
      <c r="D220" s="12">
        <v>0.73741953540442207</v>
      </c>
      <c r="E220" s="12">
        <v>0.76750636961081231</v>
      </c>
      <c r="F220" s="12">
        <v>0.81703595832451037</v>
      </c>
      <c r="G220" s="12">
        <v>0.89116521616612909</v>
      </c>
      <c r="H220" s="12">
        <v>0.96546507977281149</v>
      </c>
      <c r="I220" s="12">
        <v>1.0159417302274445</v>
      </c>
      <c r="J220" s="12">
        <v>1.0669652155800875</v>
      </c>
      <c r="K220" s="12">
        <v>1.0132007994109604</v>
      </c>
    </row>
    <row r="221" spans="1:24" s="49" customFormat="1" x14ac:dyDescent="0.25">
      <c r="A221" s="57" t="s">
        <v>8</v>
      </c>
      <c r="B221" s="12">
        <v>1.1060858459659058</v>
      </c>
      <c r="C221" s="12">
        <v>1.0162445334647463</v>
      </c>
      <c r="D221" s="12">
        <v>1.0125944584382871</v>
      </c>
      <c r="E221" s="12">
        <v>1.1291475389293004</v>
      </c>
      <c r="F221" s="12">
        <v>0.64510130550340961</v>
      </c>
      <c r="G221" s="12">
        <v>0.65454979766554378</v>
      </c>
      <c r="H221" s="12">
        <v>0.64865713388703372</v>
      </c>
      <c r="I221" s="12">
        <v>0.6154515678325202</v>
      </c>
      <c r="J221" s="12">
        <v>0.62822560114790893</v>
      </c>
      <c r="K221" s="12">
        <v>0.61139160618491639</v>
      </c>
      <c r="M221"/>
      <c r="N221"/>
      <c r="O221"/>
      <c r="P221"/>
      <c r="Q221"/>
      <c r="R221"/>
      <c r="S221"/>
      <c r="T221"/>
      <c r="U221"/>
      <c r="V221"/>
      <c r="W221"/>
    </row>
    <row r="222" spans="1:24" s="49" customFormat="1" x14ac:dyDescent="0.25">
      <c r="A222" s="57" t="s">
        <v>9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M222"/>
      <c r="N222"/>
      <c r="O222"/>
      <c r="P222"/>
      <c r="Q222"/>
      <c r="R222"/>
      <c r="S222"/>
      <c r="T222"/>
      <c r="U222"/>
      <c r="V222"/>
      <c r="W222"/>
    </row>
    <row r="223" spans="1:24" s="49" customFormat="1" x14ac:dyDescent="0.25">
      <c r="A223" s="57" t="s">
        <v>10</v>
      </c>
      <c r="B223" s="12">
        <v>2.1489255372313842E-2</v>
      </c>
      <c r="C223" s="12">
        <v>1.9028813914804852E-2</v>
      </c>
      <c r="D223" s="12">
        <v>2.1662468513853905E-2</v>
      </c>
      <c r="E223" s="12">
        <v>0</v>
      </c>
      <c r="F223" s="12">
        <v>0</v>
      </c>
      <c r="G223" s="12">
        <v>3.8815499179992746E-2</v>
      </c>
      <c r="H223" s="12">
        <v>4.6807660473214031E-2</v>
      </c>
      <c r="I223" s="12">
        <v>4.9560228131656704E-2</v>
      </c>
      <c r="J223" s="12">
        <v>5.6643291906778678E-2</v>
      </c>
      <c r="K223" s="12">
        <v>6.6529925318186606E-2</v>
      </c>
      <c r="M223"/>
      <c r="N223"/>
      <c r="O223"/>
      <c r="P223"/>
      <c r="Q223"/>
      <c r="R223"/>
      <c r="S223"/>
      <c r="T223"/>
      <c r="U223"/>
      <c r="V223"/>
      <c r="W223"/>
      <c r="X223"/>
    </row>
    <row r="224" spans="1:24" s="49" customFormat="1" x14ac:dyDescent="0.25">
      <c r="A224" s="57" t="s">
        <v>11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0.1112615427341526</v>
      </c>
      <c r="K224" s="12">
        <v>0.5286455594123628</v>
      </c>
      <c r="M224"/>
      <c r="N224"/>
      <c r="O224"/>
      <c r="P224"/>
      <c r="Q224"/>
      <c r="R224"/>
      <c r="S224"/>
      <c r="T224"/>
      <c r="U224"/>
      <c r="V224"/>
      <c r="W224"/>
      <c r="X224"/>
    </row>
    <row r="225" spans="1:24" s="49" customFormat="1" x14ac:dyDescent="0.25">
      <c r="A225" s="13" t="s">
        <v>40</v>
      </c>
      <c r="B225" s="14">
        <f t="shared" ref="B225:K225" si="100">SUM(B216:B224)</f>
        <v>1.949941695818757</v>
      </c>
      <c r="C225" s="14">
        <f t="shared" si="100"/>
        <v>1.7420976651227416</v>
      </c>
      <c r="D225" s="14">
        <f t="shared" si="100"/>
        <v>1.7716764623565631</v>
      </c>
      <c r="E225" s="14">
        <f t="shared" si="100"/>
        <v>1.8966539085401126</v>
      </c>
      <c r="F225" s="14">
        <f t="shared" si="100"/>
        <v>1.46213726382792</v>
      </c>
      <c r="G225" s="14">
        <f t="shared" si="100"/>
        <v>1.5845305130116656</v>
      </c>
      <c r="H225" s="14">
        <f t="shared" si="100"/>
        <v>1.6609298741330591</v>
      </c>
      <c r="I225" s="14">
        <f t="shared" si="100"/>
        <v>1.6809535261916215</v>
      </c>
      <c r="J225" s="14">
        <f t="shared" si="100"/>
        <v>1.8630956513689279</v>
      </c>
      <c r="K225" s="14">
        <f t="shared" si="100"/>
        <v>2.219767890326426</v>
      </c>
      <c r="M225"/>
      <c r="N225"/>
      <c r="O225"/>
      <c r="P225"/>
      <c r="Q225"/>
      <c r="R225"/>
      <c r="S225"/>
      <c r="T225"/>
      <c r="U225"/>
      <c r="V225"/>
      <c r="W225"/>
      <c r="X225"/>
    </row>
    <row r="226" spans="1:24" s="49" customFormat="1" x14ac:dyDescent="0.25">
      <c r="M226"/>
      <c r="N226"/>
      <c r="O226"/>
      <c r="P226"/>
      <c r="Q226"/>
      <c r="R226"/>
      <c r="S226"/>
      <c r="T226"/>
      <c r="U226"/>
      <c r="V226"/>
      <c r="W226"/>
      <c r="X226"/>
    </row>
    <row r="227" spans="1:24" s="49" customFormat="1" x14ac:dyDescent="0.25">
      <c r="A227" s="55" t="s">
        <v>47</v>
      </c>
      <c r="M227"/>
      <c r="N227"/>
      <c r="O227"/>
      <c r="P227"/>
      <c r="Q227"/>
      <c r="R227"/>
      <c r="S227"/>
      <c r="T227"/>
      <c r="U227"/>
      <c r="V227"/>
      <c r="W227"/>
      <c r="X227"/>
    </row>
    <row r="228" spans="1:24" s="49" customFormat="1" x14ac:dyDescent="0.25">
      <c r="A228" s="11" t="s">
        <v>39</v>
      </c>
      <c r="B228" s="11">
        <v>2000</v>
      </c>
      <c r="C228" s="11">
        <v>2001</v>
      </c>
      <c r="D228" s="11">
        <v>2002</v>
      </c>
      <c r="E228" s="11">
        <v>2003</v>
      </c>
      <c r="F228" s="11">
        <v>2004</v>
      </c>
      <c r="G228" s="11">
        <v>2005</v>
      </c>
      <c r="H228" s="11">
        <v>2006</v>
      </c>
      <c r="I228" s="11">
        <v>2007</v>
      </c>
      <c r="J228" s="11">
        <v>2008</v>
      </c>
      <c r="K228" s="11">
        <v>2009</v>
      </c>
      <c r="M228"/>
      <c r="N228"/>
      <c r="O228"/>
      <c r="P228"/>
      <c r="Q228"/>
      <c r="R228"/>
      <c r="S228"/>
      <c r="T228"/>
      <c r="U228"/>
      <c r="V228"/>
      <c r="W228"/>
      <c r="X228"/>
    </row>
    <row r="229" spans="1:24" s="49" customFormat="1" x14ac:dyDescent="0.25">
      <c r="A229" s="57" t="s">
        <v>1</v>
      </c>
      <c r="B229" s="12">
        <v>6.8354711533122323E-2</v>
      </c>
      <c r="C229" s="12">
        <v>7.1601832739456028E-2</v>
      </c>
      <c r="D229" s="12">
        <v>7.4055415617128459E-2</v>
      </c>
      <c r="E229" s="12">
        <v>7.2103175181896934E-2</v>
      </c>
      <c r="F229" s="12">
        <v>7.5011122173060399E-2</v>
      </c>
      <c r="G229" s="12">
        <v>7.2430971749488648E-2</v>
      </c>
      <c r="H229" s="12">
        <v>7.9829894111938818E-2</v>
      </c>
      <c r="I229" s="12">
        <v>7.2465012941203416E-2</v>
      </c>
      <c r="J229" s="12">
        <v>7.7790506607419763E-2</v>
      </c>
      <c r="K229" s="12">
        <v>7.4272758084686141E-2</v>
      </c>
      <c r="M229"/>
      <c r="N229"/>
      <c r="O229"/>
      <c r="P229"/>
      <c r="Q229"/>
      <c r="R229"/>
      <c r="S229"/>
      <c r="T229"/>
      <c r="U229"/>
      <c r="V229"/>
      <c r="W229"/>
      <c r="X229"/>
    </row>
    <row r="230" spans="1:24" s="49" customFormat="1" x14ac:dyDescent="0.25">
      <c r="A230" s="57" t="s">
        <v>5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M230"/>
      <c r="N230"/>
      <c r="O230"/>
      <c r="P230"/>
      <c r="Q230"/>
      <c r="R230"/>
      <c r="S230"/>
      <c r="T230"/>
      <c r="U230"/>
      <c r="V230"/>
      <c r="W230"/>
      <c r="X230"/>
    </row>
    <row r="231" spans="1:24" s="49" customFormat="1" x14ac:dyDescent="0.25">
      <c r="A231" s="57" t="s">
        <v>6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M231"/>
      <c r="N231"/>
      <c r="O231"/>
      <c r="P231"/>
      <c r="Q231"/>
      <c r="R231"/>
      <c r="S231"/>
      <c r="T231"/>
      <c r="U231"/>
      <c r="V231"/>
      <c r="W231"/>
      <c r="X231"/>
    </row>
    <row r="232" spans="1:24" s="49" customFormat="1" x14ac:dyDescent="0.25">
      <c r="A232" s="57" t="s">
        <v>2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M232"/>
      <c r="N232"/>
      <c r="O232"/>
      <c r="P232"/>
      <c r="Q232"/>
      <c r="R232"/>
      <c r="S232"/>
      <c r="T232"/>
      <c r="U232"/>
      <c r="V232"/>
      <c r="W232"/>
      <c r="X232"/>
    </row>
    <row r="233" spans="1:24" s="49" customFormat="1" x14ac:dyDescent="0.25">
      <c r="A233" s="57" t="s">
        <v>7</v>
      </c>
      <c r="B233" s="12">
        <v>0.26075850963407182</v>
      </c>
      <c r="C233" s="12">
        <v>0.29245308881948251</v>
      </c>
      <c r="D233" s="12">
        <v>0.25096557514693535</v>
      </c>
      <c r="E233" s="12">
        <v>0.26300920201933453</v>
      </c>
      <c r="F233" s="12">
        <v>0.27996989512161474</v>
      </c>
      <c r="G233" s="12">
        <v>0.30671632368143609</v>
      </c>
      <c r="H233" s="12">
        <v>0.33353312212803604</v>
      </c>
      <c r="I233" s="12">
        <v>0.35041457660505276</v>
      </c>
      <c r="J233" s="12">
        <v>0.4401282140294846</v>
      </c>
      <c r="K233" s="12">
        <v>0.25577644542617717</v>
      </c>
      <c r="M233"/>
      <c r="N233"/>
      <c r="O233"/>
      <c r="P233"/>
      <c r="Q233"/>
      <c r="R233"/>
      <c r="S233"/>
      <c r="T233"/>
      <c r="U233"/>
      <c r="V233"/>
      <c r="W233"/>
      <c r="X233"/>
    </row>
    <row r="234" spans="1:24" s="49" customFormat="1" x14ac:dyDescent="0.25">
      <c r="A234" s="57" t="s">
        <v>8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M234"/>
      <c r="N234"/>
      <c r="O234"/>
      <c r="P234"/>
      <c r="Q234"/>
      <c r="R234"/>
      <c r="S234"/>
      <c r="T234"/>
      <c r="U234"/>
      <c r="V234"/>
      <c r="W234"/>
      <c r="X234"/>
    </row>
    <row r="235" spans="1:24" s="49" customFormat="1" x14ac:dyDescent="0.25">
      <c r="A235" s="57" t="s">
        <v>9</v>
      </c>
      <c r="B235" s="12">
        <v>8.9399744572158362E-3</v>
      </c>
      <c r="C235" s="12">
        <v>1.3818875112361942E-2</v>
      </c>
      <c r="D235" s="12">
        <v>1.2314581584102995E-2</v>
      </c>
      <c r="E235" s="12">
        <v>1.1281066425259723E-2</v>
      </c>
      <c r="F235" s="12">
        <v>1.13379042560864E-2</v>
      </c>
      <c r="G235" s="12">
        <v>9.2634353826337012E-3</v>
      </c>
      <c r="H235" s="12">
        <v>9.1332020435539573E-3</v>
      </c>
      <c r="I235" s="12">
        <v>8.990128037747085E-3</v>
      </c>
      <c r="J235" s="12">
        <v>8.8233932745492832E-3</v>
      </c>
      <c r="K235" s="12">
        <v>9.4959269777824522E-3</v>
      </c>
      <c r="M235"/>
      <c r="N235"/>
      <c r="O235"/>
      <c r="P235"/>
      <c r="Q235"/>
      <c r="R235"/>
      <c r="S235"/>
      <c r="T235"/>
      <c r="U235"/>
      <c r="V235"/>
      <c r="W235"/>
      <c r="X235"/>
    </row>
    <row r="236" spans="1:24" s="49" customFormat="1" x14ac:dyDescent="0.25">
      <c r="A236" s="57" t="s">
        <v>10</v>
      </c>
      <c r="B236" s="12">
        <v>0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M236"/>
      <c r="N236"/>
      <c r="O236"/>
      <c r="P236"/>
      <c r="Q236"/>
      <c r="R236"/>
      <c r="S236"/>
      <c r="T236"/>
      <c r="U236"/>
      <c r="V236"/>
      <c r="W236"/>
      <c r="X236"/>
    </row>
    <row r="237" spans="1:24" x14ac:dyDescent="0.25">
      <c r="A237" s="57" t="s">
        <v>11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</row>
    <row r="238" spans="1:24" x14ac:dyDescent="0.25">
      <c r="A238" s="13" t="s">
        <v>40</v>
      </c>
      <c r="B238" s="14">
        <f t="shared" ref="B238:K238" si="101">SUM(B229:B237)</f>
        <v>0.33805319562441</v>
      </c>
      <c r="C238" s="14">
        <f t="shared" si="101"/>
        <v>0.3778737966713005</v>
      </c>
      <c r="D238" s="14">
        <f t="shared" si="101"/>
        <v>0.3373355723481668</v>
      </c>
      <c r="E238" s="14">
        <f t="shared" si="101"/>
        <v>0.34639344362649116</v>
      </c>
      <c r="F238" s="14">
        <f t="shared" si="101"/>
        <v>0.36631892155076151</v>
      </c>
      <c r="G238" s="14">
        <f t="shared" si="101"/>
        <v>0.38841073081355842</v>
      </c>
      <c r="H238" s="14">
        <f t="shared" si="101"/>
        <v>0.42249621828352879</v>
      </c>
      <c r="I238" s="14">
        <f t="shared" si="101"/>
        <v>0.43186971758400322</v>
      </c>
      <c r="J238" s="14">
        <f t="shared" si="101"/>
        <v>0.52674211391145365</v>
      </c>
      <c r="K238" s="14">
        <f t="shared" si="101"/>
        <v>0.33954513048864576</v>
      </c>
    </row>
    <row r="241" spans="1:47" x14ac:dyDescent="0.25">
      <c r="A241" s="290" t="s">
        <v>29</v>
      </c>
      <c r="B241" s="290"/>
      <c r="C241" s="290"/>
      <c r="D241" s="290"/>
      <c r="E241" s="290"/>
      <c r="F241" s="290"/>
      <c r="G241" s="290"/>
      <c r="H241" s="290"/>
      <c r="I241" s="290"/>
      <c r="J241" s="290"/>
      <c r="K241" s="290"/>
      <c r="L241" s="86"/>
      <c r="M241" s="290" t="s">
        <v>29</v>
      </c>
      <c r="N241" s="290"/>
      <c r="O241" s="290"/>
      <c r="P241" s="290"/>
      <c r="Q241" s="290"/>
      <c r="R241" s="290"/>
      <c r="S241" s="290"/>
      <c r="T241" s="290"/>
      <c r="U241" s="290"/>
      <c r="V241" s="290"/>
      <c r="W241" s="290"/>
      <c r="X241" s="86"/>
      <c r="Y241" s="290" t="s">
        <v>29</v>
      </c>
      <c r="Z241" s="290"/>
      <c r="AA241" s="290"/>
      <c r="AB241" s="290"/>
      <c r="AC241" s="290"/>
      <c r="AD241" s="290"/>
      <c r="AE241" s="290"/>
      <c r="AF241" s="290"/>
      <c r="AG241" s="290"/>
      <c r="AH241" s="290"/>
      <c r="AI241" s="290"/>
      <c r="AJ241" s="86"/>
      <c r="AK241" s="290" t="s">
        <v>29</v>
      </c>
      <c r="AL241" s="290"/>
      <c r="AM241" s="290"/>
      <c r="AN241" s="290"/>
      <c r="AO241" s="290"/>
      <c r="AP241" s="290"/>
      <c r="AQ241" s="290"/>
      <c r="AR241" s="290"/>
      <c r="AS241" s="290"/>
      <c r="AT241" s="290"/>
      <c r="AU241" s="290"/>
    </row>
    <row r="242" spans="1:47" x14ac:dyDescent="0.25">
      <c r="A242" s="10" t="s">
        <v>38</v>
      </c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97"/>
      <c r="M242" s="99" t="s">
        <v>52</v>
      </c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148"/>
      <c r="Y242" s="150" t="s">
        <v>56</v>
      </c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</row>
    <row r="243" spans="1:47" x14ac:dyDescent="0.25">
      <c r="A243" s="11" t="s">
        <v>39</v>
      </c>
      <c r="B243" s="11">
        <v>2000</v>
      </c>
      <c r="C243" s="11">
        <v>2001</v>
      </c>
      <c r="D243" s="11">
        <v>2002</v>
      </c>
      <c r="E243" s="11">
        <v>2003</v>
      </c>
      <c r="F243" s="11">
        <v>2004</v>
      </c>
      <c r="G243" s="11">
        <v>2005</v>
      </c>
      <c r="H243" s="11">
        <v>2006</v>
      </c>
      <c r="I243" s="11">
        <v>2007</v>
      </c>
      <c r="J243" s="11">
        <v>2008</v>
      </c>
      <c r="K243" s="11">
        <v>2009</v>
      </c>
      <c r="L243" s="97"/>
      <c r="M243" s="90" t="s">
        <v>48</v>
      </c>
      <c r="N243" s="90">
        <v>2000</v>
      </c>
      <c r="O243" s="90">
        <v>2001</v>
      </c>
      <c r="P243" s="90">
        <v>2002</v>
      </c>
      <c r="Q243" s="90">
        <v>2003</v>
      </c>
      <c r="R243" s="90">
        <v>2004</v>
      </c>
      <c r="S243" s="90">
        <v>2005</v>
      </c>
      <c r="T243" s="90">
        <v>2006</v>
      </c>
      <c r="U243" s="90">
        <v>2007</v>
      </c>
      <c r="V243" s="90">
        <v>2008</v>
      </c>
      <c r="W243" s="90">
        <v>2009</v>
      </c>
      <c r="X243" s="148"/>
      <c r="Y243" s="151" t="s">
        <v>39</v>
      </c>
      <c r="Z243" s="151">
        <v>2000</v>
      </c>
      <c r="AA243" s="151">
        <v>2001</v>
      </c>
      <c r="AB243" s="151">
        <v>2002</v>
      </c>
      <c r="AC243" s="151">
        <v>2003</v>
      </c>
      <c r="AD243" s="151">
        <v>2004</v>
      </c>
      <c r="AE243" s="151">
        <v>2005</v>
      </c>
      <c r="AF243" s="151">
        <v>2006</v>
      </c>
      <c r="AG243" s="151">
        <v>2007</v>
      </c>
      <c r="AH243" s="151">
        <v>2008</v>
      </c>
      <c r="AI243" s="151">
        <v>2009</v>
      </c>
      <c r="AK243" s="151"/>
      <c r="AL243" s="157" t="s">
        <v>65</v>
      </c>
      <c r="AM243" s="157" t="s">
        <v>66</v>
      </c>
      <c r="AN243" s="157" t="s">
        <v>67</v>
      </c>
      <c r="AO243" s="157" t="s">
        <v>68</v>
      </c>
      <c r="AP243" s="157" t="s">
        <v>69</v>
      </c>
      <c r="AQ243" s="157" t="s">
        <v>70</v>
      </c>
      <c r="AR243" s="157" t="s">
        <v>71</v>
      </c>
      <c r="AS243" s="157" t="s">
        <v>72</v>
      </c>
      <c r="AT243" s="157" t="s">
        <v>73</v>
      </c>
      <c r="AU243" s="157" t="s">
        <v>74</v>
      </c>
    </row>
    <row r="244" spans="1:47" x14ac:dyDescent="0.25">
      <c r="A244" s="24" t="s">
        <v>1</v>
      </c>
      <c r="B244" s="12">
        <v>0.60272050336102112</v>
      </c>
      <c r="C244" s="12">
        <v>0.58729507366202605</v>
      </c>
      <c r="D244" s="12">
        <v>0.56530997373320069</v>
      </c>
      <c r="E244" s="12">
        <v>0.61492398633473733</v>
      </c>
      <c r="F244" s="12">
        <v>0.65329206194824607</v>
      </c>
      <c r="G244" s="12">
        <v>0.67896705290083259</v>
      </c>
      <c r="H244" s="12">
        <v>0.61776817745439849</v>
      </c>
      <c r="I244" s="12">
        <v>0.63690638957250933</v>
      </c>
      <c r="J244" s="12">
        <v>0.65267037231359604</v>
      </c>
      <c r="K244" s="12">
        <v>0.66087784528883653</v>
      </c>
      <c r="L244" s="97"/>
      <c r="M244" s="98" t="s">
        <v>49</v>
      </c>
      <c r="N244" s="102">
        <v>958000</v>
      </c>
      <c r="O244" s="102">
        <v>990500</v>
      </c>
      <c r="P244" s="102">
        <v>989000</v>
      </c>
      <c r="Q244" s="102">
        <v>995600</v>
      </c>
      <c r="R244" s="102">
        <v>962400</v>
      </c>
      <c r="S244" s="102">
        <v>947800</v>
      </c>
      <c r="T244" s="102">
        <v>966400</v>
      </c>
      <c r="U244" s="102">
        <v>910100</v>
      </c>
      <c r="V244" s="102">
        <v>875600</v>
      </c>
      <c r="W244" s="102">
        <v>892100</v>
      </c>
      <c r="X244" s="148"/>
      <c r="Y244" s="149" t="s">
        <v>1</v>
      </c>
      <c r="Z244" s="147">
        <v>0.20100000000000001</v>
      </c>
      <c r="AA244" s="147">
        <v>0.215</v>
      </c>
      <c r="AB244" s="147">
        <v>7.4000000000000003E-3</v>
      </c>
      <c r="AC244" s="147">
        <v>0.09</v>
      </c>
      <c r="AD244" s="147">
        <v>0.121</v>
      </c>
      <c r="AE244" s="147">
        <v>0.13500000000000001</v>
      </c>
      <c r="AF244" s="147">
        <v>0.28199999999999997</v>
      </c>
      <c r="AG244" s="147">
        <v>0.21099999999999999</v>
      </c>
      <c r="AH244" s="147">
        <v>0.17399999999999999</v>
      </c>
      <c r="AI244" s="147">
        <v>0.17399999999999999</v>
      </c>
      <c r="AK244" s="159" t="s">
        <v>64</v>
      </c>
      <c r="AL244" s="85">
        <v>4418300</v>
      </c>
      <c r="AM244" s="85">
        <v>4386400</v>
      </c>
      <c r="AN244" s="85">
        <v>4357000</v>
      </c>
      <c r="AO244" s="85">
        <v>4328900</v>
      </c>
      <c r="AP244" s="85">
        <v>4318300</v>
      </c>
      <c r="AQ244" s="85">
        <v>4361200</v>
      </c>
      <c r="AR244" s="85">
        <v>4398000</v>
      </c>
      <c r="AS244" s="85">
        <v>4388400</v>
      </c>
      <c r="AT244" s="85">
        <v>4383700</v>
      </c>
      <c r="AU244" s="85">
        <v>4410800</v>
      </c>
    </row>
    <row r="245" spans="1:47" x14ac:dyDescent="0.25">
      <c r="A245" s="24" t="s">
        <v>5</v>
      </c>
      <c r="B245" s="12">
        <v>0</v>
      </c>
      <c r="C245" s="12">
        <v>1.0765598719273716E-3</v>
      </c>
      <c r="D245" s="12">
        <v>3.8252620304490853E-4</v>
      </c>
      <c r="E245" s="12">
        <v>3.8500927872361722E-4</v>
      </c>
      <c r="F245" s="12">
        <v>3.8595434931956246E-4</v>
      </c>
      <c r="G245" s="12">
        <v>3.1528019811061174E-2</v>
      </c>
      <c r="H245" s="12">
        <v>0</v>
      </c>
      <c r="I245" s="12">
        <v>2.5762363402505598E-2</v>
      </c>
      <c r="J245" s="12">
        <v>2.7247403892703526E-2</v>
      </c>
      <c r="K245" s="12">
        <v>2.6387251493808127E-2</v>
      </c>
      <c r="L245" s="97"/>
      <c r="M245" s="98" t="s">
        <v>50</v>
      </c>
      <c r="N245" s="102">
        <v>180000</v>
      </c>
      <c r="O245" s="102">
        <v>174000</v>
      </c>
      <c r="P245" s="102">
        <v>151000</v>
      </c>
      <c r="Q245" s="102">
        <v>152000</v>
      </c>
      <c r="R245" s="102">
        <v>157000</v>
      </c>
      <c r="S245" s="102">
        <v>162000</v>
      </c>
      <c r="T245" s="102">
        <v>158000</v>
      </c>
      <c r="U245" s="102">
        <v>177000</v>
      </c>
      <c r="V245" s="102">
        <v>178299.99999999994</v>
      </c>
      <c r="W245" s="102">
        <v>187550.99999999994</v>
      </c>
      <c r="X245" s="148"/>
      <c r="Y245" s="149" t="s">
        <v>5</v>
      </c>
      <c r="Z245" s="147" t="s">
        <v>267</v>
      </c>
      <c r="AA245" s="147" t="s">
        <v>267</v>
      </c>
      <c r="AB245" s="147" t="s">
        <v>267</v>
      </c>
      <c r="AC245" s="147" t="s">
        <v>267</v>
      </c>
      <c r="AD245" s="147" t="s">
        <v>267</v>
      </c>
      <c r="AE245" s="147" t="s">
        <v>267</v>
      </c>
      <c r="AF245" s="147" t="s">
        <v>267</v>
      </c>
      <c r="AG245" s="147" t="s">
        <v>267</v>
      </c>
      <c r="AH245" s="147" t="s">
        <v>267</v>
      </c>
      <c r="AI245" s="147" t="s">
        <v>267</v>
      </c>
      <c r="AK245" s="159" t="s">
        <v>25</v>
      </c>
      <c r="AL245" s="85">
        <v>244800</v>
      </c>
      <c r="AM245" s="85">
        <v>247800</v>
      </c>
      <c r="AN245" s="85">
        <v>252000</v>
      </c>
      <c r="AO245" s="85">
        <v>255200</v>
      </c>
      <c r="AP245" s="85">
        <v>307076</v>
      </c>
      <c r="AQ245" s="85">
        <v>340077</v>
      </c>
      <c r="AR245" s="85">
        <v>382356</v>
      </c>
      <c r="AS245" s="85">
        <v>427780</v>
      </c>
      <c r="AT245" s="85">
        <v>500900</v>
      </c>
      <c r="AU245" s="85"/>
    </row>
    <row r="246" spans="1:47" x14ac:dyDescent="0.25">
      <c r="A246" s="24" t="s">
        <v>6</v>
      </c>
      <c r="B246" s="12">
        <v>0.70162732272593531</v>
      </c>
      <c r="C246" s="12">
        <v>0.39205777453543278</v>
      </c>
      <c r="D246" s="12">
        <v>0.33012011322775608</v>
      </c>
      <c r="E246" s="12">
        <v>0.37718075672290369</v>
      </c>
      <c r="F246" s="12">
        <v>0.44294694156908454</v>
      </c>
      <c r="G246" s="12">
        <v>0.52215496244662529</v>
      </c>
      <c r="H246" s="12">
        <v>0.53149158708503863</v>
      </c>
      <c r="I246" s="12">
        <v>0.55385916405878122</v>
      </c>
      <c r="J246" s="12">
        <v>0.56775985785726413</v>
      </c>
      <c r="K246" s="12">
        <v>0.58801376419495577</v>
      </c>
      <c r="L246" s="97"/>
      <c r="M246" s="98" t="s">
        <v>51</v>
      </c>
      <c r="N246" s="102">
        <v>699000</v>
      </c>
      <c r="O246" s="102">
        <v>713000</v>
      </c>
      <c r="P246" s="102">
        <v>699000</v>
      </c>
      <c r="Q246" s="102">
        <v>668000</v>
      </c>
      <c r="R246" s="102">
        <v>663000</v>
      </c>
      <c r="S246" s="102">
        <v>635000</v>
      </c>
      <c r="T246" s="102">
        <v>623000</v>
      </c>
      <c r="U246" s="102">
        <v>617000</v>
      </c>
      <c r="V246" s="102">
        <v>548100</v>
      </c>
      <c r="W246" s="102">
        <v>576549.00000000012</v>
      </c>
      <c r="X246" s="148"/>
      <c r="Y246" s="149" t="s">
        <v>6</v>
      </c>
      <c r="Z246" s="147">
        <v>0.20200000000000001</v>
      </c>
      <c r="AA246" s="147">
        <v>0.20200000000000001</v>
      </c>
      <c r="AB246" s="147">
        <v>0.20200000000000001</v>
      </c>
      <c r="AC246" s="147">
        <v>0.20200000000000001</v>
      </c>
      <c r="AD246" s="147">
        <v>0.20200000000000001</v>
      </c>
      <c r="AE246" s="147">
        <v>0.20200000000000001</v>
      </c>
      <c r="AF246" s="147">
        <v>0.20200000000000001</v>
      </c>
      <c r="AG246" s="147">
        <v>0.20200000000000001</v>
      </c>
      <c r="AH246" s="147">
        <v>0.20200000000000001</v>
      </c>
      <c r="AI246" s="147">
        <v>0.20200000000000001</v>
      </c>
      <c r="AK246" s="159" t="s">
        <v>75</v>
      </c>
      <c r="AL246" s="85"/>
      <c r="AM246" s="85"/>
      <c r="AN246" s="85"/>
      <c r="AO246" s="85">
        <v>5150</v>
      </c>
      <c r="AP246" s="85">
        <v>5200</v>
      </c>
      <c r="AQ246" s="85"/>
      <c r="AR246" s="85">
        <v>5269.2</v>
      </c>
      <c r="AS246" s="85"/>
      <c r="AT246" s="85">
        <v>5568.4</v>
      </c>
      <c r="AU246" s="85">
        <v>5724.3</v>
      </c>
    </row>
    <row r="247" spans="1:47" x14ac:dyDescent="0.25">
      <c r="A247" s="24" t="s">
        <v>2</v>
      </c>
      <c r="B247" s="12">
        <v>0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148"/>
      <c r="Y247" s="149" t="s">
        <v>2</v>
      </c>
      <c r="Z247" s="147">
        <v>0.23100000000000001</v>
      </c>
      <c r="AA247" s="147">
        <v>0.23100000000000001</v>
      </c>
      <c r="AB247" s="147">
        <v>0.23100000000000001</v>
      </c>
      <c r="AC247" s="147">
        <v>0.23100000000000001</v>
      </c>
      <c r="AD247" s="147">
        <v>0.23100000000000001</v>
      </c>
      <c r="AE247" s="147">
        <v>0.23100000000000001</v>
      </c>
      <c r="AF247" s="147">
        <v>0.23100000000000001</v>
      </c>
      <c r="AG247" s="147">
        <v>0.23100000000000001</v>
      </c>
      <c r="AH247" s="147">
        <v>0.23100000000000001</v>
      </c>
      <c r="AI247" s="147">
        <v>0.23100000000000001</v>
      </c>
      <c r="AK247" s="159" t="s">
        <v>76</v>
      </c>
      <c r="AL247" s="85">
        <v>475</v>
      </c>
      <c r="AM247" s="85">
        <v>520</v>
      </c>
      <c r="AN247" s="85">
        <v>543</v>
      </c>
      <c r="AO247" s="85">
        <v>562</v>
      </c>
      <c r="AP247" s="85">
        <v>570</v>
      </c>
      <c r="AQ247" s="85"/>
      <c r="AR247" s="85">
        <v>586.1</v>
      </c>
      <c r="AS247" s="85"/>
      <c r="AT247" s="85">
        <v>602.6</v>
      </c>
      <c r="AU247" s="85">
        <v>611.1</v>
      </c>
    </row>
    <row r="248" spans="1:47" x14ac:dyDescent="0.25">
      <c r="A248" s="24" t="s">
        <v>7</v>
      </c>
      <c r="B248" s="12">
        <v>0</v>
      </c>
      <c r="C248" s="12">
        <v>0</v>
      </c>
      <c r="D248" s="12">
        <v>2.6776834213143598E-3</v>
      </c>
      <c r="E248" s="12">
        <v>2.6950649510653207E-3</v>
      </c>
      <c r="F248" s="12">
        <v>2.7016804452369373E-3</v>
      </c>
      <c r="G248" s="12">
        <v>5.4139023917983836E-3</v>
      </c>
      <c r="H248" s="12">
        <v>5.3686018897478646E-3</v>
      </c>
      <c r="I248" s="12">
        <v>8.038870152624597E-3</v>
      </c>
      <c r="J248" s="12">
        <v>8.0474890566822055E-3</v>
      </c>
      <c r="K248" s="12">
        <v>2.676511189706075E-2</v>
      </c>
      <c r="L248" s="97"/>
      <c r="M248" s="101" t="s">
        <v>53</v>
      </c>
      <c r="N248" s="100"/>
      <c r="O248" s="97"/>
      <c r="P248" s="97"/>
      <c r="Q248" s="97"/>
      <c r="R248" s="97"/>
      <c r="S248" s="97"/>
      <c r="T248" s="97"/>
      <c r="U248" s="97"/>
      <c r="V248" s="97"/>
      <c r="W248" s="97"/>
      <c r="X248" s="148"/>
      <c r="Y248" s="149" t="s">
        <v>7</v>
      </c>
      <c r="Z248" s="147">
        <v>0.26700000000000002</v>
      </c>
      <c r="AA248" s="147">
        <v>0.26700000000000002</v>
      </c>
      <c r="AB248" s="147">
        <v>0.26700000000000002</v>
      </c>
      <c r="AC248" s="147">
        <v>0.26700000000000002</v>
      </c>
      <c r="AD248" s="147">
        <v>0.26700000000000002</v>
      </c>
      <c r="AE248" s="147">
        <v>0.26700000000000002</v>
      </c>
      <c r="AF248" s="147">
        <v>0.26700000000000002</v>
      </c>
      <c r="AG248" s="147">
        <v>0.26700000000000002</v>
      </c>
      <c r="AH248" s="147">
        <v>0.26700000000000002</v>
      </c>
      <c r="AI248" s="147">
        <v>0.26700000000000002</v>
      </c>
      <c r="AK248" s="159" t="s">
        <v>77</v>
      </c>
      <c r="AL248" s="85"/>
      <c r="AM248" s="85"/>
      <c r="AN248" s="85"/>
      <c r="AO248" s="85"/>
      <c r="AP248" s="85"/>
      <c r="AQ248" s="85"/>
      <c r="AR248" s="85"/>
      <c r="AS248" s="85"/>
      <c r="AT248" s="85">
        <v>675</v>
      </c>
      <c r="AU248" s="85">
        <v>626</v>
      </c>
    </row>
    <row r="249" spans="1:47" x14ac:dyDescent="0.25">
      <c r="A249" s="24" t="s">
        <v>8</v>
      </c>
      <c r="B249" s="12">
        <v>0.16239277550188988</v>
      </c>
      <c r="C249" s="12">
        <v>0.18326848643281252</v>
      </c>
      <c r="D249" s="12">
        <v>7.7142784280723214E-2</v>
      </c>
      <c r="E249" s="12">
        <v>7.2060903334437029E-2</v>
      </c>
      <c r="F249" s="12">
        <v>7.2237789047644774E-2</v>
      </c>
      <c r="G249" s="12">
        <v>7.1527204541053935E-2</v>
      </c>
      <c r="H249" s="12">
        <v>2.5642969026325093E-2</v>
      </c>
      <c r="I249" s="12">
        <v>2.7218221776602967E-3</v>
      </c>
      <c r="J249" s="12">
        <v>0</v>
      </c>
      <c r="K249" s="12">
        <v>0</v>
      </c>
      <c r="L249" s="97"/>
      <c r="M249" s="90" t="s">
        <v>39</v>
      </c>
      <c r="N249" s="90">
        <v>2000</v>
      </c>
      <c r="O249" s="90">
        <v>2001</v>
      </c>
      <c r="P249" s="90">
        <v>2002</v>
      </c>
      <c r="Q249" s="90">
        <v>2003</v>
      </c>
      <c r="R249" s="90">
        <v>2004</v>
      </c>
      <c r="S249" s="90">
        <v>2005</v>
      </c>
      <c r="T249" s="90">
        <v>2006</v>
      </c>
      <c r="U249" s="90">
        <v>2007</v>
      </c>
      <c r="V249" s="90">
        <v>2008</v>
      </c>
      <c r="W249" s="90">
        <v>2009</v>
      </c>
      <c r="X249" s="148"/>
      <c r="Y249" s="149" t="s">
        <v>8</v>
      </c>
      <c r="Z249" s="147">
        <v>0.249</v>
      </c>
      <c r="AA249" s="147">
        <v>0.249</v>
      </c>
      <c r="AB249" s="147">
        <v>0.249</v>
      </c>
      <c r="AC249" s="147">
        <v>0.249</v>
      </c>
      <c r="AD249" s="147">
        <v>0.249</v>
      </c>
      <c r="AE249" s="147">
        <v>0.249</v>
      </c>
      <c r="AF249" s="147">
        <v>0.249</v>
      </c>
      <c r="AG249" s="147">
        <v>0.249</v>
      </c>
      <c r="AH249" s="147">
        <v>0.249</v>
      </c>
      <c r="AI249" s="147">
        <v>0.249</v>
      </c>
      <c r="AK249" s="159" t="s">
        <v>78</v>
      </c>
      <c r="AL249" s="85">
        <v>3912.1</v>
      </c>
      <c r="AM249" s="85">
        <v>4480.6000000000004</v>
      </c>
      <c r="AN249" s="85">
        <v>5074.5</v>
      </c>
      <c r="AO249" s="85">
        <v>5538.5</v>
      </c>
      <c r="AP249" s="85">
        <v>4855.8</v>
      </c>
      <c r="AQ249" s="85">
        <v>6127</v>
      </c>
      <c r="AR249" s="85">
        <v>6127</v>
      </c>
      <c r="AS249" s="85">
        <v>7379</v>
      </c>
      <c r="AT249" s="85">
        <v>6928</v>
      </c>
      <c r="AU249" s="85">
        <v>5417</v>
      </c>
    </row>
    <row r="250" spans="1:47" x14ac:dyDescent="0.25">
      <c r="A250" s="24" t="s">
        <v>9</v>
      </c>
      <c r="B250" s="12">
        <v>1.5088759628514737E-3</v>
      </c>
      <c r="C250" s="12">
        <v>1.1145561027012786E-2</v>
      </c>
      <c r="D250" s="12">
        <v>5.6103843113253253E-3</v>
      </c>
      <c r="E250" s="12">
        <v>1.1293605509226104E-2</v>
      </c>
      <c r="F250" s="12">
        <v>1.1321327580040497E-2</v>
      </c>
      <c r="G250" s="12">
        <v>1.4076146218675796E-2</v>
      </c>
      <c r="H250" s="12">
        <v>1.2379364357536254E-2</v>
      </c>
      <c r="I250" s="12">
        <v>1.3988900029370359E-2</v>
      </c>
      <c r="J250" s="12">
        <v>2.1734557058598392E-2</v>
      </c>
      <c r="K250" s="12">
        <v>4.3202039438549819E-2</v>
      </c>
      <c r="L250" s="97"/>
      <c r="M250" s="98" t="str">
        <f>M$10</f>
        <v>Electricity</v>
      </c>
      <c r="N250" s="85">
        <v>1111.1111111111111</v>
      </c>
      <c r="O250" s="85">
        <v>1111.1111111111111</v>
      </c>
      <c r="P250" s="85">
        <v>1111.1111111111111</v>
      </c>
      <c r="Q250" s="85">
        <v>1111.1111111111111</v>
      </c>
      <c r="R250" s="85">
        <v>1111.1111111111111</v>
      </c>
      <c r="S250" s="85">
        <v>1111.1111111111111</v>
      </c>
      <c r="T250" s="85">
        <v>1111.1111111111111</v>
      </c>
      <c r="U250" s="85">
        <v>1111.1111111111111</v>
      </c>
      <c r="V250" s="85">
        <v>1944.4444444444443</v>
      </c>
      <c r="W250" s="85">
        <v>208055.55555555553</v>
      </c>
      <c r="X250" s="148"/>
      <c r="Y250" s="149" t="s">
        <v>9</v>
      </c>
      <c r="Z250" s="147">
        <v>0.36399999999999999</v>
      </c>
      <c r="AA250" s="147">
        <v>0.36399999999999999</v>
      </c>
      <c r="AB250" s="147">
        <v>0.36399999999999999</v>
      </c>
      <c r="AC250" s="147">
        <v>0.36399999999999999</v>
      </c>
      <c r="AD250" s="147">
        <v>0.36399999999999999</v>
      </c>
      <c r="AE250" s="147">
        <v>0.36399999999999999</v>
      </c>
      <c r="AF250" s="147">
        <v>0.36399999999999999</v>
      </c>
      <c r="AG250" s="147">
        <v>0.36399999999999999</v>
      </c>
      <c r="AH250" s="147">
        <v>0.36399999999999999</v>
      </c>
      <c r="AI250" s="147">
        <v>0.36399999999999999</v>
      </c>
    </row>
    <row r="251" spans="1:47" x14ac:dyDescent="0.25">
      <c r="A251" s="24" t="s">
        <v>10</v>
      </c>
      <c r="B251" s="12">
        <v>6.5447494888682678E-2</v>
      </c>
      <c r="C251" s="12">
        <v>6.0540661033092184E-2</v>
      </c>
      <c r="D251" s="12">
        <v>6.0949175018488767E-2</v>
      </c>
      <c r="E251" s="12">
        <v>4.6778627364919494E-2</v>
      </c>
      <c r="F251" s="12">
        <v>4.3934470097543525E-2</v>
      </c>
      <c r="G251" s="12">
        <v>7.254629205009834E-2</v>
      </c>
      <c r="H251" s="12">
        <v>5.7538780253650647E-2</v>
      </c>
      <c r="I251" s="12">
        <v>5.1904515946080074E-2</v>
      </c>
      <c r="J251" s="12">
        <v>3.1746393837777824E-2</v>
      </c>
      <c r="K251" s="12">
        <v>2.8654413913323861E-2</v>
      </c>
      <c r="L251" s="97"/>
      <c r="M251" s="98" t="str">
        <f>M$11</f>
        <v>Heat and Cold</v>
      </c>
      <c r="N251" s="85">
        <v>0</v>
      </c>
      <c r="O251" s="85">
        <v>0</v>
      </c>
      <c r="P251" s="85">
        <v>0</v>
      </c>
      <c r="Q251" s="85">
        <v>0</v>
      </c>
      <c r="R251" s="85">
        <v>0</v>
      </c>
      <c r="S251" s="85">
        <v>21388.888888888891</v>
      </c>
      <c r="T251" s="85">
        <v>41944.444444444445</v>
      </c>
      <c r="U251" s="85">
        <v>35000</v>
      </c>
      <c r="V251" s="85">
        <v>69722.222222222219</v>
      </c>
      <c r="W251" s="85">
        <v>81388.888888888891</v>
      </c>
      <c r="X251" s="148"/>
      <c r="Y251" s="149" t="s">
        <v>10</v>
      </c>
      <c r="Z251" s="147">
        <v>0.38200000000000001</v>
      </c>
      <c r="AA251" s="147">
        <v>0.38200000000000001</v>
      </c>
      <c r="AB251" s="147">
        <v>0.38200000000000001</v>
      </c>
      <c r="AC251" s="147">
        <v>0.38200000000000001</v>
      </c>
      <c r="AD251" s="147">
        <v>0.38200000000000001</v>
      </c>
      <c r="AE251" s="147">
        <v>0.38200000000000001</v>
      </c>
      <c r="AF251" s="147">
        <v>0.38200000000000001</v>
      </c>
      <c r="AG251" s="147">
        <v>0.38200000000000001</v>
      </c>
      <c r="AH251" s="147">
        <v>0.38200000000000001</v>
      </c>
      <c r="AI251" s="147">
        <v>0.38200000000000001</v>
      </c>
    </row>
    <row r="252" spans="1:47" x14ac:dyDescent="0.25">
      <c r="A252" s="24" t="s">
        <v>11</v>
      </c>
      <c r="B252" s="12">
        <v>1.5725631024501632</v>
      </c>
      <c r="C252" s="12">
        <v>1.584189515066772</v>
      </c>
      <c r="D252" s="12">
        <v>1.5948792492285722</v>
      </c>
      <c r="E252" s="12">
        <v>1.6052320194250016</v>
      </c>
      <c r="F252" s="12">
        <v>1.6091723337630293</v>
      </c>
      <c r="G252" s="12">
        <v>1.5937891711761287</v>
      </c>
      <c r="H252" s="12">
        <v>0.87047142640594199</v>
      </c>
      <c r="I252" s="12">
        <v>0.92535624221432256</v>
      </c>
      <c r="J252" s="12">
        <v>0.87857036040077752</v>
      </c>
      <c r="K252" s="12">
        <v>0.87556553107020141</v>
      </c>
      <c r="L252" s="97"/>
      <c r="M252" s="98" t="str">
        <f>M$12</f>
        <v>natural gas</v>
      </c>
      <c r="N252" s="85">
        <v>800277.77777777775</v>
      </c>
      <c r="O252" s="85">
        <v>781666.66666666663</v>
      </c>
      <c r="P252" s="85">
        <v>763055.5555555555</v>
      </c>
      <c r="Q252" s="85">
        <v>744444.4444444445</v>
      </c>
      <c r="R252" s="85">
        <v>725833.33333333337</v>
      </c>
      <c r="S252" s="85">
        <v>651388.88888888888</v>
      </c>
      <c r="T252" s="85">
        <v>674444.4444444445</v>
      </c>
      <c r="U252" s="85">
        <v>709444.4444444445</v>
      </c>
      <c r="V252" s="85">
        <v>837222.22222222213</v>
      </c>
      <c r="W252" s="85">
        <v>476944.44444444444</v>
      </c>
      <c r="X252" s="148"/>
      <c r="Y252" s="149" t="s">
        <v>11</v>
      </c>
      <c r="Z252" s="147">
        <v>0</v>
      </c>
      <c r="AA252" s="147">
        <v>0</v>
      </c>
      <c r="AB252" s="147">
        <v>0</v>
      </c>
      <c r="AC252" s="147">
        <v>0</v>
      </c>
      <c r="AD252" s="147">
        <v>0</v>
      </c>
      <c r="AE252" s="147">
        <v>0</v>
      </c>
      <c r="AF252" s="147">
        <v>0</v>
      </c>
      <c r="AG252" s="147">
        <v>0</v>
      </c>
      <c r="AH252" s="147">
        <v>0</v>
      </c>
      <c r="AI252" s="147">
        <v>0</v>
      </c>
    </row>
    <row r="253" spans="1:47" x14ac:dyDescent="0.25">
      <c r="A253" s="13" t="s">
        <v>40</v>
      </c>
      <c r="B253" s="14">
        <f t="shared" ref="B253" si="102">SUM(B244:B252)</f>
        <v>3.1062600748905438</v>
      </c>
      <c r="C253" s="14">
        <f t="shared" ref="C253" si="103">SUM(C244:C252)</f>
        <v>2.8195736316290754</v>
      </c>
      <c r="D253" s="14">
        <f t="shared" ref="D253" si="104">SUM(D244:D252)</f>
        <v>2.6370718894244254</v>
      </c>
      <c r="E253" s="14">
        <f t="shared" ref="E253" si="105">SUM(E244:E252)</f>
        <v>2.7305499729210143</v>
      </c>
      <c r="F253" s="14">
        <f t="shared" ref="F253" si="106">SUM(F244:F252)</f>
        <v>2.8359925588001449</v>
      </c>
      <c r="G253" s="14">
        <f t="shared" ref="G253" si="107">SUM(G244:G252)</f>
        <v>2.9900027515362742</v>
      </c>
      <c r="H253" s="14">
        <f t="shared" ref="H253" si="108">SUM(H244:H252)</f>
        <v>2.1206609064726392</v>
      </c>
      <c r="I253" s="14">
        <f t="shared" ref="I253" si="109">SUM(I244:I252)</f>
        <v>2.2185382675538539</v>
      </c>
      <c r="J253" s="14">
        <f t="shared" ref="J253" si="110">SUM(J244:J252)</f>
        <v>2.1877764344173993</v>
      </c>
      <c r="K253" s="14">
        <f t="shared" ref="K253" si="111">SUM(K244:K252)</f>
        <v>2.2494659572967359</v>
      </c>
      <c r="L253" s="97"/>
      <c r="M253" s="98" t="str">
        <f>M$13</f>
        <v>Liquid gas</v>
      </c>
      <c r="N253" s="85">
        <v>0</v>
      </c>
      <c r="O253" s="85">
        <v>0</v>
      </c>
      <c r="P253" s="85">
        <v>0</v>
      </c>
      <c r="Q253" s="85">
        <v>0</v>
      </c>
      <c r="R253" s="85">
        <v>0</v>
      </c>
      <c r="S253" s="85">
        <v>0</v>
      </c>
      <c r="T253" s="85">
        <v>0</v>
      </c>
      <c r="U253" s="85">
        <v>0</v>
      </c>
      <c r="V253" s="85">
        <v>0</v>
      </c>
      <c r="W253" s="85">
        <v>0</v>
      </c>
      <c r="AK253" t="s">
        <v>25</v>
      </c>
      <c r="AL253">
        <v>244800</v>
      </c>
      <c r="AM253">
        <v>247800</v>
      </c>
      <c r="AN253">
        <v>252000</v>
      </c>
      <c r="AO253">
        <v>255200</v>
      </c>
      <c r="AP253">
        <v>307076</v>
      </c>
      <c r="AQ253">
        <v>340077</v>
      </c>
      <c r="AR253">
        <v>382356</v>
      </c>
      <c r="AS253">
        <v>427780</v>
      </c>
      <c r="AT253">
        <v>500900</v>
      </c>
      <c r="AU253" t="s">
        <v>254</v>
      </c>
    </row>
    <row r="254" spans="1:47" x14ac:dyDescent="0.25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97"/>
      <c r="M254" s="98" t="str">
        <f>M$14</f>
        <v>heating oil / diesel</v>
      </c>
      <c r="N254" s="85">
        <v>129166.66666666666</v>
      </c>
      <c r="O254" s="85">
        <v>236111.11111111112</v>
      </c>
      <c r="P254" s="85">
        <v>354166.66666666669</v>
      </c>
      <c r="Q254" s="85">
        <v>271388.88888888888</v>
      </c>
      <c r="R254" s="85">
        <v>306944.44444444444</v>
      </c>
      <c r="S254" s="85">
        <v>566666.66666666663</v>
      </c>
      <c r="T254" s="85">
        <v>649166.66666666663</v>
      </c>
      <c r="U254" s="85">
        <v>826388.88888888888</v>
      </c>
      <c r="V254" s="85">
        <v>755555.5555555555</v>
      </c>
      <c r="W254" s="85">
        <v>0</v>
      </c>
      <c r="AK254" t="s">
        <v>75</v>
      </c>
      <c r="AO254">
        <v>5150</v>
      </c>
      <c r="AP254">
        <v>5200</v>
      </c>
      <c r="AR254">
        <v>5269.2</v>
      </c>
      <c r="AT254">
        <v>5568.4</v>
      </c>
      <c r="AU254">
        <v>5724.3</v>
      </c>
    </row>
    <row r="255" spans="1:47" x14ac:dyDescent="0.25">
      <c r="A255" s="25" t="s">
        <v>41</v>
      </c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97"/>
      <c r="M255" s="98" t="str">
        <f>M$15</f>
        <v>gasoline</v>
      </c>
      <c r="N255" s="85">
        <v>0</v>
      </c>
      <c r="O255" s="85">
        <v>0</v>
      </c>
      <c r="P255" s="85">
        <v>0</v>
      </c>
      <c r="Q255" s="85">
        <v>11944.444444444445</v>
      </c>
      <c r="R255" s="85">
        <v>0</v>
      </c>
      <c r="S255" s="85">
        <v>0</v>
      </c>
      <c r="T255" s="85">
        <v>0</v>
      </c>
      <c r="U255" s="85">
        <v>0</v>
      </c>
      <c r="V255" s="85">
        <v>0</v>
      </c>
      <c r="W255" s="85">
        <v>0</v>
      </c>
      <c r="AK255" t="s">
        <v>76</v>
      </c>
      <c r="AL255">
        <v>475</v>
      </c>
      <c r="AM255">
        <v>520</v>
      </c>
      <c r="AN255">
        <v>543</v>
      </c>
      <c r="AO255">
        <v>562</v>
      </c>
      <c r="AP255">
        <v>570</v>
      </c>
      <c r="AR255">
        <v>586.1</v>
      </c>
      <c r="AT255">
        <v>602.6</v>
      </c>
      <c r="AU255">
        <v>611.1</v>
      </c>
    </row>
    <row r="256" spans="1:47" x14ac:dyDescent="0.25">
      <c r="A256" s="11" t="s">
        <v>39</v>
      </c>
      <c r="B256" s="11">
        <v>2000</v>
      </c>
      <c r="C256" s="11">
        <v>2001</v>
      </c>
      <c r="D256" s="11">
        <v>2002</v>
      </c>
      <c r="E256" s="11">
        <v>2003</v>
      </c>
      <c r="F256" s="11">
        <v>2004</v>
      </c>
      <c r="G256" s="11">
        <v>2005</v>
      </c>
      <c r="H256" s="11">
        <v>2006</v>
      </c>
      <c r="I256" s="11">
        <v>2007</v>
      </c>
      <c r="J256" s="11">
        <v>2008</v>
      </c>
      <c r="K256" s="11">
        <v>2009</v>
      </c>
      <c r="L256" s="97"/>
      <c r="M256" s="98" t="str">
        <f>M$16</f>
        <v>Lignite / Coal</v>
      </c>
      <c r="N256" s="85">
        <v>0</v>
      </c>
      <c r="O256" s="85">
        <v>0</v>
      </c>
      <c r="P256" s="85">
        <v>0</v>
      </c>
      <c r="Q256" s="85">
        <v>0</v>
      </c>
      <c r="R256" s="85">
        <v>0</v>
      </c>
      <c r="S256" s="85">
        <v>0</v>
      </c>
      <c r="T256" s="85">
        <v>0</v>
      </c>
      <c r="U256" s="85">
        <v>95277.777777777766</v>
      </c>
      <c r="V256" s="85">
        <v>75000</v>
      </c>
      <c r="W256" s="85">
        <v>170277.77777777778</v>
      </c>
      <c r="AK256" t="s">
        <v>77</v>
      </c>
      <c r="AT256">
        <v>675</v>
      </c>
      <c r="AU256">
        <v>626</v>
      </c>
    </row>
    <row r="257" spans="1:47" x14ac:dyDescent="0.25">
      <c r="A257" s="24" t="s">
        <v>1</v>
      </c>
      <c r="B257" s="12">
        <v>2.5147932714191228E-4</v>
      </c>
      <c r="C257" s="12">
        <v>2.533082051593815E-4</v>
      </c>
      <c r="D257" s="12">
        <v>2.5501746869660574E-4</v>
      </c>
      <c r="E257" s="12">
        <v>2.5667285248241148E-4</v>
      </c>
      <c r="F257" s="12">
        <v>2.5730289954637499E-4</v>
      </c>
      <c r="G257" s="12">
        <v>2.547718772611004E-4</v>
      </c>
      <c r="H257" s="12">
        <v>2.5264008892931128E-4</v>
      </c>
      <c r="I257" s="12">
        <v>2.5319276071258571E-4</v>
      </c>
      <c r="J257" s="12">
        <v>4.4356238895098762E-4</v>
      </c>
      <c r="K257" s="12">
        <v>4.7169573672702352E-2</v>
      </c>
      <c r="L257" s="97"/>
      <c r="M257" s="98" t="str">
        <f>M$17</f>
        <v>other fossil fuels</v>
      </c>
      <c r="N257" s="85">
        <v>0</v>
      </c>
      <c r="O257" s="85">
        <v>0</v>
      </c>
      <c r="P257" s="85">
        <v>0</v>
      </c>
      <c r="Q257" s="85">
        <v>0</v>
      </c>
      <c r="R257" s="85">
        <v>0</v>
      </c>
      <c r="S257" s="85">
        <v>0</v>
      </c>
      <c r="T257" s="85">
        <v>0</v>
      </c>
      <c r="U257" s="85">
        <v>0</v>
      </c>
      <c r="V257" s="85">
        <v>0</v>
      </c>
      <c r="W257" s="85">
        <v>0</v>
      </c>
      <c r="AK257" t="s">
        <v>78</v>
      </c>
      <c r="AL257">
        <v>3912.1</v>
      </c>
      <c r="AM257">
        <v>4480.6000000000004</v>
      </c>
      <c r="AN257">
        <v>5074.5</v>
      </c>
      <c r="AO257">
        <v>5538.5</v>
      </c>
      <c r="AP257">
        <v>4855.8</v>
      </c>
      <c r="AQ257">
        <v>6127</v>
      </c>
      <c r="AR257">
        <v>6127</v>
      </c>
      <c r="AS257">
        <v>7379</v>
      </c>
      <c r="AT257">
        <v>6928</v>
      </c>
      <c r="AU257">
        <v>5417</v>
      </c>
    </row>
    <row r="258" spans="1:47" x14ac:dyDescent="0.25">
      <c r="A258" s="24" t="s">
        <v>5</v>
      </c>
      <c r="B258" s="12">
        <v>0</v>
      </c>
      <c r="C258" s="12">
        <v>0</v>
      </c>
      <c r="D258" s="12">
        <v>0</v>
      </c>
      <c r="E258" s="12">
        <v>0</v>
      </c>
      <c r="F258" s="12">
        <v>0</v>
      </c>
      <c r="G258" s="12">
        <v>4.9043586372761834E-3</v>
      </c>
      <c r="H258" s="12">
        <v>9.5371633570815011E-3</v>
      </c>
      <c r="I258" s="12">
        <v>7.9755719624464497E-3</v>
      </c>
      <c r="J258" s="12">
        <v>1.5904879946671127E-2</v>
      </c>
      <c r="K258" s="12">
        <v>1.8452183025503058E-2</v>
      </c>
      <c r="L258" s="97"/>
      <c r="M258" s="98" t="str">
        <f>M$18</f>
        <v>Plant oil, biofuel</v>
      </c>
      <c r="N258" s="85">
        <v>0</v>
      </c>
      <c r="O258" s="85">
        <v>0</v>
      </c>
      <c r="P258" s="85">
        <v>0</v>
      </c>
      <c r="Q258" s="85">
        <v>0</v>
      </c>
      <c r="R258" s="85">
        <v>0</v>
      </c>
      <c r="S258" s="85">
        <v>0</v>
      </c>
      <c r="T258" s="85">
        <v>232500</v>
      </c>
      <c r="U258" s="85">
        <v>0</v>
      </c>
      <c r="V258" s="85">
        <v>0</v>
      </c>
      <c r="W258" s="85">
        <v>0</v>
      </c>
      <c r="AK258" s="152"/>
      <c r="AL258" s="220" t="s">
        <v>65</v>
      </c>
      <c r="AM258" s="220" t="s">
        <v>66</v>
      </c>
      <c r="AN258" s="220" t="s">
        <v>67</v>
      </c>
      <c r="AO258" s="220" t="s">
        <v>68</v>
      </c>
      <c r="AP258" s="220" t="s">
        <v>69</v>
      </c>
      <c r="AQ258" s="220" t="s">
        <v>70</v>
      </c>
      <c r="AR258" s="220" t="s">
        <v>71</v>
      </c>
      <c r="AS258" s="220" t="s">
        <v>72</v>
      </c>
      <c r="AT258" s="220" t="s">
        <v>73</v>
      </c>
      <c r="AU258" s="220" t="s">
        <v>74</v>
      </c>
    </row>
    <row r="259" spans="1:47" x14ac:dyDescent="0.25">
      <c r="A259" s="24" t="s">
        <v>6</v>
      </c>
      <c r="B259" s="12">
        <v>0.18112798537396232</v>
      </c>
      <c r="C259" s="12">
        <v>0.17820232232962488</v>
      </c>
      <c r="D259" s="12">
        <v>0.17513324662739396</v>
      </c>
      <c r="E259" s="12">
        <v>0.17197081116321572</v>
      </c>
      <c r="F259" s="12">
        <v>0.16808311912866947</v>
      </c>
      <c r="G259" s="12">
        <v>0.14936001304432012</v>
      </c>
      <c r="H259" s="12">
        <v>0.15335253398009197</v>
      </c>
      <c r="I259" s="12">
        <v>0.16166357771498599</v>
      </c>
      <c r="J259" s="12">
        <v>0.19098529147118237</v>
      </c>
      <c r="K259" s="12">
        <v>0.10813105206412543</v>
      </c>
      <c r="L259" s="97"/>
      <c r="M259" s="88" t="s">
        <v>40</v>
      </c>
      <c r="N259" s="89">
        <f t="shared" ref="N259:W259" si="112">SUM(N250:N258)</f>
        <v>930555.5555555555</v>
      </c>
      <c r="O259" s="89">
        <f t="shared" si="112"/>
        <v>1018888.8888888889</v>
      </c>
      <c r="P259" s="89">
        <f t="shared" si="112"/>
        <v>1118333.3333333333</v>
      </c>
      <c r="Q259" s="89">
        <f t="shared" si="112"/>
        <v>1028888.888888889</v>
      </c>
      <c r="R259" s="89">
        <f t="shared" si="112"/>
        <v>1033888.888888889</v>
      </c>
      <c r="S259" s="89">
        <f t="shared" si="112"/>
        <v>1240555.5555555555</v>
      </c>
      <c r="T259" s="89">
        <f t="shared" si="112"/>
        <v>1599166.6666666665</v>
      </c>
      <c r="U259" s="89">
        <f t="shared" si="112"/>
        <v>1667222.2222222222</v>
      </c>
      <c r="V259" s="89">
        <f t="shared" si="112"/>
        <v>1739444.4444444443</v>
      </c>
      <c r="W259" s="89">
        <f t="shared" si="112"/>
        <v>936666.66666666663</v>
      </c>
      <c r="AK259" s="152" t="s">
        <v>25</v>
      </c>
      <c r="AL259" s="221">
        <f>IFERROR(AL253/AL245-1,"")</f>
        <v>0</v>
      </c>
      <c r="AM259" s="221">
        <f t="shared" ref="AM259:AU259" si="113">IFERROR(AM253/AM245-1,"")</f>
        <v>0</v>
      </c>
      <c r="AN259" s="221">
        <f t="shared" si="113"/>
        <v>0</v>
      </c>
      <c r="AO259" s="221">
        <f t="shared" si="113"/>
        <v>0</v>
      </c>
      <c r="AP259" s="221">
        <f t="shared" si="113"/>
        <v>0</v>
      </c>
      <c r="AQ259" s="221">
        <f t="shared" si="113"/>
        <v>0</v>
      </c>
      <c r="AR259" s="221">
        <f t="shared" si="113"/>
        <v>0</v>
      </c>
      <c r="AS259" s="221">
        <f t="shared" si="113"/>
        <v>0</v>
      </c>
      <c r="AT259" s="221">
        <f t="shared" si="113"/>
        <v>0</v>
      </c>
      <c r="AU259" s="221" t="str">
        <f t="shared" si="113"/>
        <v/>
      </c>
    </row>
    <row r="260" spans="1:47" x14ac:dyDescent="0.25">
      <c r="A260" s="24" t="s">
        <v>2</v>
      </c>
      <c r="B260" s="12">
        <v>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AK260" s="152" t="s">
        <v>75</v>
      </c>
      <c r="AL260" s="221" t="str">
        <f t="shared" ref="AL260:AU260" si="114">IFERROR(AL254/AL246-1,"")</f>
        <v/>
      </c>
      <c r="AM260" s="221" t="str">
        <f t="shared" si="114"/>
        <v/>
      </c>
      <c r="AN260" s="221" t="str">
        <f t="shared" si="114"/>
        <v/>
      </c>
      <c r="AO260" s="221">
        <f t="shared" si="114"/>
        <v>0</v>
      </c>
      <c r="AP260" s="221">
        <f t="shared" si="114"/>
        <v>0</v>
      </c>
      <c r="AQ260" s="221" t="str">
        <f t="shared" si="114"/>
        <v/>
      </c>
      <c r="AR260" s="221">
        <f t="shared" si="114"/>
        <v>0</v>
      </c>
      <c r="AS260" s="221" t="str">
        <f t="shared" si="114"/>
        <v/>
      </c>
      <c r="AT260" s="221">
        <f t="shared" si="114"/>
        <v>0</v>
      </c>
      <c r="AU260" s="221">
        <f t="shared" si="114"/>
        <v>0</v>
      </c>
    </row>
    <row r="261" spans="1:47" x14ac:dyDescent="0.25">
      <c r="A261" s="24" t="s">
        <v>7</v>
      </c>
      <c r="B261" s="12">
        <v>2.9234471780247302E-2</v>
      </c>
      <c r="C261" s="12">
        <v>5.3827993596368577E-2</v>
      </c>
      <c r="D261" s="12">
        <v>8.1286818147043083E-2</v>
      </c>
      <c r="E261" s="12">
        <v>6.2692344218829008E-2</v>
      </c>
      <c r="F261" s="12">
        <v>7.1079925999686086E-2</v>
      </c>
      <c r="G261" s="12">
        <v>0.12993365740316121</v>
      </c>
      <c r="H261" s="12">
        <v>0.14760497195695013</v>
      </c>
      <c r="I261" s="12">
        <v>0.18831211577998561</v>
      </c>
      <c r="J261" s="12">
        <v>0.17235567113524089</v>
      </c>
      <c r="K261" s="12">
        <v>0</v>
      </c>
      <c r="L261" s="97"/>
      <c r="M261" s="101" t="s">
        <v>54</v>
      </c>
      <c r="N261" s="101"/>
      <c r="O261" s="97"/>
      <c r="P261" s="97"/>
      <c r="Q261" s="97"/>
      <c r="R261" s="97"/>
      <c r="S261" s="97"/>
      <c r="T261" s="97"/>
      <c r="U261" s="97"/>
      <c r="V261" s="97"/>
      <c r="W261" s="97"/>
      <c r="AK261" s="152" t="s">
        <v>76</v>
      </c>
      <c r="AL261" s="221">
        <f t="shared" ref="AL261:AU261" si="115">IFERROR(AL255/AL247-1,"")</f>
        <v>0</v>
      </c>
      <c r="AM261" s="221">
        <f t="shared" si="115"/>
        <v>0</v>
      </c>
      <c r="AN261" s="221">
        <f t="shared" si="115"/>
        <v>0</v>
      </c>
      <c r="AO261" s="221">
        <f t="shared" si="115"/>
        <v>0</v>
      </c>
      <c r="AP261" s="221">
        <f t="shared" si="115"/>
        <v>0</v>
      </c>
      <c r="AQ261" s="221" t="str">
        <f t="shared" si="115"/>
        <v/>
      </c>
      <c r="AR261" s="221">
        <f t="shared" si="115"/>
        <v>0</v>
      </c>
      <c r="AS261" s="221" t="str">
        <f t="shared" si="115"/>
        <v/>
      </c>
      <c r="AT261" s="221">
        <f t="shared" si="115"/>
        <v>0</v>
      </c>
      <c r="AU261" s="221">
        <f t="shared" si="115"/>
        <v>0</v>
      </c>
    </row>
    <row r="262" spans="1:47" x14ac:dyDescent="0.25">
      <c r="A262" s="24" t="s">
        <v>8</v>
      </c>
      <c r="B262" s="12">
        <v>0</v>
      </c>
      <c r="C262" s="12">
        <v>0</v>
      </c>
      <c r="D262" s="12">
        <v>0</v>
      </c>
      <c r="E262" s="12">
        <v>2.7592331641859238E-3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97"/>
      <c r="M262" s="90" t="str">
        <f>M$9</f>
        <v>Energieträger</v>
      </c>
      <c r="N262" s="90">
        <v>2000</v>
      </c>
      <c r="O262" s="90">
        <v>2001</v>
      </c>
      <c r="P262" s="90">
        <v>2002</v>
      </c>
      <c r="Q262" s="90">
        <v>2003</v>
      </c>
      <c r="R262" s="90">
        <v>2004</v>
      </c>
      <c r="S262" s="90">
        <v>2005</v>
      </c>
      <c r="T262" s="90">
        <v>2006</v>
      </c>
      <c r="U262" s="90">
        <v>2007</v>
      </c>
      <c r="V262" s="90">
        <v>2008</v>
      </c>
      <c r="W262" s="90">
        <v>2009</v>
      </c>
      <c r="AK262" s="152" t="s">
        <v>77</v>
      </c>
      <c r="AL262" s="221" t="str">
        <f t="shared" ref="AL262:AU262" si="116">IFERROR(AL256/AL248-1,"")</f>
        <v/>
      </c>
      <c r="AM262" s="221" t="str">
        <f t="shared" si="116"/>
        <v/>
      </c>
      <c r="AN262" s="221" t="str">
        <f t="shared" si="116"/>
        <v/>
      </c>
      <c r="AO262" s="221" t="str">
        <f t="shared" si="116"/>
        <v/>
      </c>
      <c r="AP262" s="221" t="str">
        <f t="shared" si="116"/>
        <v/>
      </c>
      <c r="AQ262" s="221" t="str">
        <f t="shared" si="116"/>
        <v/>
      </c>
      <c r="AR262" s="221" t="str">
        <f t="shared" si="116"/>
        <v/>
      </c>
      <c r="AS262" s="221" t="str">
        <f t="shared" si="116"/>
        <v/>
      </c>
      <c r="AT262" s="221">
        <f t="shared" si="116"/>
        <v>0</v>
      </c>
      <c r="AU262" s="221">
        <f t="shared" si="116"/>
        <v>0</v>
      </c>
    </row>
    <row r="263" spans="1:47" x14ac:dyDescent="0.25">
      <c r="A263" s="24" t="s">
        <v>9</v>
      </c>
      <c r="B263" s="12">
        <v>0</v>
      </c>
      <c r="C263" s="12">
        <v>0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2.1711279231104223E-2</v>
      </c>
      <c r="J263" s="12">
        <v>1.7108835002395236E-2</v>
      </c>
      <c r="K263" s="12">
        <v>3.8604737865642919E-2</v>
      </c>
      <c r="L263" s="97"/>
      <c r="M263" s="98" t="str">
        <f>M$10</f>
        <v>Electricity</v>
      </c>
      <c r="N263" s="85">
        <v>896000</v>
      </c>
      <c r="O263" s="85">
        <v>620000</v>
      </c>
      <c r="P263" s="85">
        <v>663888.88888888888</v>
      </c>
      <c r="Q263" s="85">
        <v>690000</v>
      </c>
      <c r="R263" s="85">
        <v>703055.5555555555</v>
      </c>
      <c r="S263" s="85">
        <v>736944.4444444445</v>
      </c>
      <c r="T263" s="85">
        <v>678055.5555555555</v>
      </c>
      <c r="U263" s="85">
        <v>696944.4444444445</v>
      </c>
      <c r="V263" s="85">
        <v>711111.11111111112</v>
      </c>
      <c r="W263" s="85">
        <v>1311944.4444444443</v>
      </c>
      <c r="AK263" s="152" t="s">
        <v>78</v>
      </c>
      <c r="AL263" s="221">
        <f t="shared" ref="AL263:AU263" si="117">IFERROR(AL257/AL249-1,"")</f>
        <v>0</v>
      </c>
      <c r="AM263" s="221">
        <f t="shared" si="117"/>
        <v>0</v>
      </c>
      <c r="AN263" s="221">
        <f t="shared" si="117"/>
        <v>0</v>
      </c>
      <c r="AO263" s="221">
        <f t="shared" si="117"/>
        <v>0</v>
      </c>
      <c r="AP263" s="221">
        <f t="shared" si="117"/>
        <v>0</v>
      </c>
      <c r="AQ263" s="221">
        <f t="shared" si="117"/>
        <v>0</v>
      </c>
      <c r="AR263" s="221">
        <f t="shared" si="117"/>
        <v>0</v>
      </c>
      <c r="AS263" s="221">
        <f t="shared" si="117"/>
        <v>0</v>
      </c>
      <c r="AT263" s="221">
        <f t="shared" si="117"/>
        <v>0</v>
      </c>
      <c r="AU263" s="221">
        <f t="shared" si="117"/>
        <v>0</v>
      </c>
    </row>
    <row r="264" spans="1:47" x14ac:dyDescent="0.25">
      <c r="A264" s="24" t="s">
        <v>10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97"/>
      <c r="M264" s="98" t="str">
        <f>M$11</f>
        <v>Heat and Cold</v>
      </c>
      <c r="N264" s="85">
        <v>0</v>
      </c>
      <c r="O264" s="85">
        <v>0</v>
      </c>
      <c r="P264" s="85">
        <v>0</v>
      </c>
      <c r="Q264" s="85">
        <v>0</v>
      </c>
      <c r="R264" s="85">
        <v>0</v>
      </c>
      <c r="S264" s="85">
        <v>315833.33333333331</v>
      </c>
      <c r="T264" s="85">
        <v>125555.55555555556</v>
      </c>
      <c r="U264" s="85">
        <v>151111.11111111112</v>
      </c>
      <c r="V264" s="85">
        <v>220833.33333333331</v>
      </c>
      <c r="W264" s="85">
        <v>244166.66666666666</v>
      </c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</row>
    <row r="265" spans="1:47" x14ac:dyDescent="0.25">
      <c r="A265" s="24" t="s">
        <v>11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5.2864938608458388E-2</v>
      </c>
      <c r="I265" s="12">
        <v>0</v>
      </c>
      <c r="J265" s="12">
        <v>0</v>
      </c>
      <c r="K265" s="12">
        <v>0</v>
      </c>
      <c r="L265" s="97"/>
      <c r="M265" s="98" t="str">
        <f>M$12</f>
        <v>natural gas</v>
      </c>
      <c r="N265" s="85">
        <v>2547777.777777778</v>
      </c>
      <c r="O265" s="85">
        <v>1964166.6666666665</v>
      </c>
      <c r="P265" s="85">
        <v>1643055.5555555555</v>
      </c>
      <c r="Q265" s="85">
        <v>1865000</v>
      </c>
      <c r="R265" s="85">
        <v>1007500</v>
      </c>
      <c r="S265" s="85">
        <v>1199166.6666666667</v>
      </c>
      <c r="T265" s="85">
        <v>1942222.2222222222</v>
      </c>
      <c r="U265" s="85">
        <v>2116666.6666666665</v>
      </c>
      <c r="V265" s="85">
        <v>2314166.6666666665</v>
      </c>
      <c r="W265" s="85">
        <v>2337500</v>
      </c>
    </row>
    <row r="266" spans="1:47" x14ac:dyDescent="0.25">
      <c r="A266" s="13" t="s">
        <v>40</v>
      </c>
      <c r="B266" s="14">
        <f t="shared" ref="B266" si="118">SUM(B257:B265)</f>
        <v>0.21061393648135154</v>
      </c>
      <c r="C266" s="14">
        <f t="shared" ref="C266" si="119">SUM(C257:C265)</f>
        <v>0.23228362413115283</v>
      </c>
      <c r="D266" s="14">
        <f t="shared" ref="D266" si="120">SUM(D257:D265)</f>
        <v>0.25667508224313362</v>
      </c>
      <c r="E266" s="14">
        <f t="shared" ref="E266" si="121">SUM(E257:E265)</f>
        <v>0.23767906139871303</v>
      </c>
      <c r="F266" s="14">
        <f t="shared" ref="F266" si="122">SUM(F257:F265)</f>
        <v>0.23942034802790191</v>
      </c>
      <c r="G266" s="14">
        <f t="shared" ref="G266" si="123">SUM(G257:G265)</f>
        <v>0.28445280096201864</v>
      </c>
      <c r="H266" s="14">
        <f t="shared" ref="H266" si="124">SUM(H257:H265)</f>
        <v>0.36361224799151132</v>
      </c>
      <c r="I266" s="14">
        <f t="shared" ref="I266" si="125">SUM(I257:I265)</f>
        <v>0.37991573744923485</v>
      </c>
      <c r="J266" s="14">
        <f t="shared" ref="J266" si="126">SUM(J257:J265)</f>
        <v>0.39679823994444063</v>
      </c>
      <c r="K266" s="14">
        <f t="shared" ref="K266" si="127">SUM(K257:K265)</f>
        <v>0.21235754662797376</v>
      </c>
      <c r="L266" s="97"/>
      <c r="M266" s="98" t="str">
        <f>M$13</f>
        <v>Liquid gas</v>
      </c>
      <c r="N266" s="85">
        <v>0</v>
      </c>
      <c r="O266" s="85">
        <v>0</v>
      </c>
      <c r="P266" s="85">
        <v>0</v>
      </c>
      <c r="Q266" s="85">
        <v>0</v>
      </c>
      <c r="R266" s="85">
        <v>0</v>
      </c>
      <c r="S266" s="85">
        <v>0</v>
      </c>
      <c r="T266" s="85">
        <v>0</v>
      </c>
      <c r="U266" s="85">
        <v>0</v>
      </c>
      <c r="V266" s="85">
        <v>0</v>
      </c>
      <c r="W266" s="85">
        <v>0</v>
      </c>
    </row>
    <row r="267" spans="1:47" x14ac:dyDescent="0.25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97"/>
      <c r="M267" s="98" t="str">
        <f>M$14</f>
        <v>heating oil / diesel</v>
      </c>
      <c r="N267" s="85">
        <v>214166.66666666666</v>
      </c>
      <c r="O267" s="85">
        <v>360833.33333333331</v>
      </c>
      <c r="P267" s="85">
        <v>280833.33333333331</v>
      </c>
      <c r="Q267" s="85">
        <v>268611.11111111107</v>
      </c>
      <c r="R267" s="85">
        <v>208055.55555555553</v>
      </c>
      <c r="S267" s="85">
        <v>208055.55555555553</v>
      </c>
      <c r="T267" s="85">
        <v>208055.55555555553</v>
      </c>
      <c r="U267" s="85">
        <v>277222.22222222225</v>
      </c>
      <c r="V267" s="85">
        <v>346388.88888888888</v>
      </c>
      <c r="W267" s="85">
        <v>576388.88888888888</v>
      </c>
    </row>
    <row r="268" spans="1:47" x14ac:dyDescent="0.25">
      <c r="A268" s="25" t="s">
        <v>42</v>
      </c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97"/>
      <c r="M268" s="98" t="str">
        <f>M$15</f>
        <v>gasoline</v>
      </c>
      <c r="N268" s="85">
        <v>0</v>
      </c>
      <c r="O268" s="85">
        <v>12222.222222222221</v>
      </c>
      <c r="P268" s="85">
        <v>0</v>
      </c>
      <c r="Q268" s="85">
        <v>36666.666666666664</v>
      </c>
      <c r="R268" s="85">
        <v>12222.222222222221</v>
      </c>
      <c r="S268" s="85">
        <v>0</v>
      </c>
      <c r="T268" s="85">
        <v>0</v>
      </c>
      <c r="U268" s="85">
        <v>0</v>
      </c>
      <c r="V268" s="85">
        <v>0</v>
      </c>
      <c r="W268" s="85">
        <v>0</v>
      </c>
    </row>
    <row r="269" spans="1:47" x14ac:dyDescent="0.25">
      <c r="A269" s="11" t="s">
        <v>39</v>
      </c>
      <c r="B269" s="11">
        <v>2000</v>
      </c>
      <c r="C269" s="11">
        <v>2001</v>
      </c>
      <c r="D269" s="11">
        <v>2002</v>
      </c>
      <c r="E269" s="11">
        <v>2003</v>
      </c>
      <c r="F269" s="11">
        <v>2004</v>
      </c>
      <c r="G269" s="11">
        <v>2005</v>
      </c>
      <c r="H269" s="11">
        <v>2006</v>
      </c>
      <c r="I269" s="11">
        <v>2007</v>
      </c>
      <c r="J269" s="11">
        <v>2008</v>
      </c>
      <c r="K269" s="11">
        <v>2009</v>
      </c>
      <c r="L269" s="97"/>
      <c r="M269" s="98" t="str">
        <f>M$16</f>
        <v>Lignite / Coal</v>
      </c>
      <c r="N269" s="85">
        <v>56111.111111111109</v>
      </c>
      <c r="O269" s="85">
        <v>180833.33333333331</v>
      </c>
      <c r="P269" s="85">
        <v>148888.88888888888</v>
      </c>
      <c r="Q269" s="85">
        <v>319999.99999999994</v>
      </c>
      <c r="R269" s="85">
        <v>373611.11111111112</v>
      </c>
      <c r="S269" s="85">
        <v>61388.888888888883</v>
      </c>
      <c r="T269" s="85">
        <v>450000</v>
      </c>
      <c r="U269" s="85">
        <v>702222.22222222225</v>
      </c>
      <c r="V269" s="85">
        <v>965833.33333333337</v>
      </c>
      <c r="W269" s="85">
        <v>1003888.8888888889</v>
      </c>
    </row>
    <row r="270" spans="1:47" x14ac:dyDescent="0.25">
      <c r="A270" s="24" t="s">
        <v>1</v>
      </c>
      <c r="B270" s="12">
        <v>0.20279292940723809</v>
      </c>
      <c r="C270" s="12">
        <v>0.1413459784789349</v>
      </c>
      <c r="D270" s="12">
        <v>0.15237293754622191</v>
      </c>
      <c r="E270" s="12">
        <v>0.15939384139157753</v>
      </c>
      <c r="F270" s="12">
        <v>0.16280840968796875</v>
      </c>
      <c r="G270" s="12">
        <v>0.16897744759342487</v>
      </c>
      <c r="H270" s="12">
        <v>0.15417361426911222</v>
      </c>
      <c r="I270" s="12">
        <v>0.15881515915696939</v>
      </c>
      <c r="J270" s="12">
        <v>0.16221710224493263</v>
      </c>
      <c r="K270" s="12">
        <v>0.29743911409368917</v>
      </c>
      <c r="L270" s="97"/>
      <c r="M270" s="98" t="str">
        <f>M$17</f>
        <v>other fossil fuels</v>
      </c>
      <c r="N270" s="85">
        <v>0</v>
      </c>
      <c r="O270" s="85">
        <v>0</v>
      </c>
      <c r="P270" s="85">
        <v>0</v>
      </c>
      <c r="Q270" s="85">
        <v>0</v>
      </c>
      <c r="R270" s="85">
        <v>0</v>
      </c>
      <c r="S270" s="85">
        <v>0</v>
      </c>
      <c r="T270" s="85">
        <v>0</v>
      </c>
      <c r="U270" s="85">
        <v>0</v>
      </c>
      <c r="V270" s="85">
        <v>0</v>
      </c>
      <c r="W270" s="85">
        <v>0</v>
      </c>
    </row>
    <row r="271" spans="1:47" x14ac:dyDescent="0.25">
      <c r="A271" s="24" t="s">
        <v>5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7.2418906111467785E-2</v>
      </c>
      <c r="H271" s="12">
        <v>2.854833004901218E-2</v>
      </c>
      <c r="I271" s="12">
        <v>3.4434215456911658E-2</v>
      </c>
      <c r="J271" s="12">
        <v>5.0376014173719307E-2</v>
      </c>
      <c r="K271" s="12">
        <v>5.5356549076509172E-2</v>
      </c>
      <c r="L271" s="97"/>
      <c r="M271" s="98" t="str">
        <f>M$18</f>
        <v>Plant oil, biofuel</v>
      </c>
      <c r="N271" s="85">
        <v>416944.44444444444</v>
      </c>
      <c r="O271" s="85">
        <v>416944.44444444444</v>
      </c>
      <c r="P271" s="85">
        <v>416944.44444444444</v>
      </c>
      <c r="Q271" s="85">
        <v>416944.44444444444</v>
      </c>
      <c r="R271" s="85">
        <v>416944.44444444444</v>
      </c>
      <c r="S271" s="85">
        <v>416944.44444444444</v>
      </c>
      <c r="T271" s="85">
        <v>0</v>
      </c>
      <c r="U271" s="85">
        <v>0</v>
      </c>
      <c r="V271" s="85">
        <v>0</v>
      </c>
      <c r="W271" s="85">
        <v>0</v>
      </c>
    </row>
    <row r="272" spans="1:47" x14ac:dyDescent="0.25">
      <c r="A272" s="24" t="s">
        <v>6</v>
      </c>
      <c r="B272" s="12">
        <v>0.57664209713640491</v>
      </c>
      <c r="C272" s="12">
        <v>0.44778557967049665</v>
      </c>
      <c r="D272" s="12">
        <v>0.37710708183510572</v>
      </c>
      <c r="E272" s="12">
        <v>0.43082538289172767</v>
      </c>
      <c r="F272" s="12">
        <v>0.23330940416367552</v>
      </c>
      <c r="G272" s="12">
        <v>0.27496254853404262</v>
      </c>
      <c r="H272" s="12">
        <v>0.44161487544843614</v>
      </c>
      <c r="I272" s="12">
        <v>0.48233220915747571</v>
      </c>
      <c r="J272" s="12">
        <v>0.52790260890723961</v>
      </c>
      <c r="K272" s="12">
        <v>0.52994921556180286</v>
      </c>
      <c r="L272" s="97"/>
      <c r="M272" s="88" t="s">
        <v>40</v>
      </c>
      <c r="N272" s="89">
        <f t="shared" ref="N272:W272" si="128">SUM(N263:N271)</f>
        <v>4131000</v>
      </c>
      <c r="O272" s="89">
        <f t="shared" si="128"/>
        <v>3555000</v>
      </c>
      <c r="P272" s="89">
        <f t="shared" si="128"/>
        <v>3153611.1111111115</v>
      </c>
      <c r="Q272" s="89">
        <f t="shared" si="128"/>
        <v>3597222.222222222</v>
      </c>
      <c r="R272" s="89">
        <f t="shared" si="128"/>
        <v>2721388.888888889</v>
      </c>
      <c r="S272" s="89">
        <f t="shared" si="128"/>
        <v>2938333.3333333335</v>
      </c>
      <c r="T272" s="89">
        <f t="shared" si="128"/>
        <v>3403888.8888888885</v>
      </c>
      <c r="U272" s="89">
        <f t="shared" si="128"/>
        <v>3944166.666666666</v>
      </c>
      <c r="V272" s="89">
        <f t="shared" si="128"/>
        <v>4558333.333333333</v>
      </c>
      <c r="W272" s="89">
        <f t="shared" si="128"/>
        <v>5473888.888888889</v>
      </c>
    </row>
    <row r="273" spans="1:24" x14ac:dyDescent="0.25">
      <c r="A273" s="24" t="s">
        <v>2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</row>
    <row r="274" spans="1:24" x14ac:dyDescent="0.25">
      <c r="A274" s="24" t="s">
        <v>7</v>
      </c>
      <c r="B274" s="12">
        <v>4.8472640306603594E-2</v>
      </c>
      <c r="C274" s="12">
        <v>8.2261839625509148E-2</v>
      </c>
      <c r="D274" s="12">
        <v>6.4455665213067087E-2</v>
      </c>
      <c r="E274" s="12">
        <v>6.2050662087622971E-2</v>
      </c>
      <c r="F274" s="12">
        <v>4.8179967940058709E-2</v>
      </c>
      <c r="G274" s="12">
        <v>4.7706034017141047E-2</v>
      </c>
      <c r="H274" s="12">
        <v>4.7306856652013535E-2</v>
      </c>
      <c r="I274" s="12">
        <v>6.3171593797790138E-2</v>
      </c>
      <c r="J274" s="12">
        <v>7.9017471288840221E-2</v>
      </c>
      <c r="K274" s="12">
        <v>0.13067672279153189</v>
      </c>
      <c r="L274" s="97"/>
      <c r="M274" s="101" t="s">
        <v>55</v>
      </c>
      <c r="N274" s="101"/>
      <c r="O274" s="97"/>
      <c r="P274" s="97"/>
      <c r="Q274" s="97"/>
      <c r="R274" s="97"/>
      <c r="S274" s="97"/>
      <c r="T274" s="97"/>
      <c r="U274" s="97"/>
      <c r="V274" s="97"/>
      <c r="W274" s="97"/>
    </row>
    <row r="275" spans="1:24" x14ac:dyDescent="0.25">
      <c r="A275" s="24" t="s">
        <v>8</v>
      </c>
      <c r="B275" s="12">
        <v>0</v>
      </c>
      <c r="C275" s="12">
        <v>2.7863902567531965E-3</v>
      </c>
      <c r="D275" s="12">
        <v>0</v>
      </c>
      <c r="E275" s="12">
        <v>8.470204131919578E-3</v>
      </c>
      <c r="F275" s="12">
        <v>2.8303318950101243E-3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97"/>
      <c r="M275" s="90" t="str">
        <f>M$9</f>
        <v>Energieträger</v>
      </c>
      <c r="N275" s="90">
        <v>2000</v>
      </c>
      <c r="O275" s="90">
        <v>2001</v>
      </c>
      <c r="P275" s="90">
        <v>2002</v>
      </c>
      <c r="Q275" s="90">
        <v>2003</v>
      </c>
      <c r="R275" s="90">
        <v>2004</v>
      </c>
      <c r="S275" s="90">
        <v>2005</v>
      </c>
      <c r="T275" s="90">
        <v>2006</v>
      </c>
      <c r="U275" s="90">
        <v>2007</v>
      </c>
      <c r="V275" s="90">
        <v>2008</v>
      </c>
      <c r="W275" s="90">
        <v>2009</v>
      </c>
    </row>
    <row r="276" spans="1:24" x14ac:dyDescent="0.25">
      <c r="A276" s="24" t="s">
        <v>9</v>
      </c>
      <c r="B276" s="12">
        <v>1.2699706020666571E-2</v>
      </c>
      <c r="C276" s="12">
        <v>4.1225910389689341E-2</v>
      </c>
      <c r="D276" s="12">
        <v>3.4172340805345161E-2</v>
      </c>
      <c r="E276" s="12">
        <v>7.3921781514934504E-2</v>
      </c>
      <c r="F276" s="12">
        <v>8.6518099972468593E-2</v>
      </c>
      <c r="G276" s="12">
        <v>1.4076146218675796E-2</v>
      </c>
      <c r="H276" s="12">
        <v>0.10231923601637108</v>
      </c>
      <c r="I276" s="12">
        <v>0.16001782477035417</v>
      </c>
      <c r="J276" s="12">
        <v>0.22032377519751201</v>
      </c>
      <c r="K276" s="12">
        <v>0.22759791622582953</v>
      </c>
      <c r="L276" s="97"/>
      <c r="M276" s="98" t="str">
        <f>M$10</f>
        <v>Electricity</v>
      </c>
      <c r="N276" s="85">
        <v>2208888.8888888885</v>
      </c>
      <c r="O276" s="85">
        <v>1773055.5555555555</v>
      </c>
      <c r="P276" s="85">
        <v>1898055.5555555555</v>
      </c>
      <c r="Q276" s="85">
        <v>1976944.4444444443</v>
      </c>
      <c r="R276" s="85">
        <v>2020000</v>
      </c>
      <c r="S276" s="85">
        <v>2120000</v>
      </c>
      <c r="T276" s="85">
        <v>1945000</v>
      </c>
      <c r="U276" s="85">
        <v>2001111.111111111</v>
      </c>
      <c r="V276" s="85">
        <v>2048888.8888888888</v>
      </c>
      <c r="W276" s="85">
        <v>763888.88888888888</v>
      </c>
    </row>
    <row r="277" spans="1:24" x14ac:dyDescent="0.25">
      <c r="A277" s="24" t="s">
        <v>10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97"/>
      <c r="M277" s="98" t="str">
        <f>M$11</f>
        <v>Heat and Cold</v>
      </c>
      <c r="N277" s="85">
        <v>0</v>
      </c>
      <c r="O277" s="85">
        <v>0</v>
      </c>
      <c r="P277" s="85">
        <v>0</v>
      </c>
      <c r="Q277" s="85">
        <v>0</v>
      </c>
      <c r="R277" s="85">
        <v>0</v>
      </c>
      <c r="S277" s="85">
        <v>104722.22222222222</v>
      </c>
      <c r="T277" s="85">
        <v>167500</v>
      </c>
      <c r="U277" s="85">
        <v>77500</v>
      </c>
      <c r="V277" s="85">
        <v>102777.77777777777</v>
      </c>
      <c r="W277" s="85">
        <v>23055.555555555555</v>
      </c>
    </row>
    <row r="278" spans="1:24" x14ac:dyDescent="0.25">
      <c r="A278" s="24" t="s">
        <v>11</v>
      </c>
      <c r="B278" s="12">
        <v>9.4367617510002583E-2</v>
      </c>
      <c r="C278" s="12">
        <v>9.5053903986057911E-2</v>
      </c>
      <c r="D278" s="12">
        <v>9.5695305128401298E-2</v>
      </c>
      <c r="E278" s="12">
        <v>9.6316487894024916E-2</v>
      </c>
      <c r="F278" s="12">
        <v>9.6552913054777215E-2</v>
      </c>
      <c r="G278" s="12">
        <v>9.5603146942227935E-2</v>
      </c>
      <c r="H278" s="12">
        <v>0</v>
      </c>
      <c r="I278" s="12">
        <v>0</v>
      </c>
      <c r="J278" s="12">
        <v>0</v>
      </c>
      <c r="K278" s="12">
        <v>0</v>
      </c>
      <c r="L278" s="97"/>
      <c r="M278" s="98" t="str">
        <f>M$12</f>
        <v>natural gas</v>
      </c>
      <c r="N278" s="85">
        <v>212222.22222222222</v>
      </c>
      <c r="O278" s="85">
        <v>490000</v>
      </c>
      <c r="P278" s="85">
        <v>409722.22222222225</v>
      </c>
      <c r="Q278" s="85">
        <v>465277.77777777775</v>
      </c>
      <c r="R278" s="85">
        <v>545277.77777777775</v>
      </c>
      <c r="S278" s="85">
        <v>649444.4444444445</v>
      </c>
      <c r="T278" s="85">
        <v>395277.77777777775</v>
      </c>
      <c r="U278" s="85">
        <v>360555.55555555556</v>
      </c>
      <c r="V278" s="85">
        <v>918611.11111111112</v>
      </c>
      <c r="W278" s="85">
        <v>372222.22222222225</v>
      </c>
    </row>
    <row r="279" spans="1:24" x14ac:dyDescent="0.25">
      <c r="A279" s="13" t="s">
        <v>40</v>
      </c>
      <c r="B279" s="14">
        <f t="shared" ref="B279" si="129">SUM(B270:B278)</f>
        <v>0.93497499038091569</v>
      </c>
      <c r="C279" s="14">
        <f t="shared" ref="C279" si="130">SUM(C270:C278)</f>
        <v>0.81045960240744119</v>
      </c>
      <c r="D279" s="14">
        <f t="shared" ref="D279" si="131">SUM(D270:D278)</f>
        <v>0.72380333052814116</v>
      </c>
      <c r="E279" s="14">
        <f t="shared" ref="E279" si="132">SUM(E270:E278)</f>
        <v>0.83097835991180713</v>
      </c>
      <c r="F279" s="14">
        <f t="shared" ref="F279" si="133">SUM(F270:F278)</f>
        <v>0.63019912671395883</v>
      </c>
      <c r="G279" s="14">
        <f t="shared" ref="G279" si="134">SUM(G270:G278)</f>
        <v>0.67374422941697998</v>
      </c>
      <c r="H279" s="14">
        <f t="shared" ref="H279" si="135">SUM(H270:H278)</f>
        <v>0.77396291243494508</v>
      </c>
      <c r="I279" s="14">
        <f t="shared" ref="I279" si="136">SUM(I270:I278)</f>
        <v>0.89877100233950113</v>
      </c>
      <c r="J279" s="14">
        <f t="shared" ref="J279" si="137">SUM(J270:J278)</f>
        <v>1.0398369718122438</v>
      </c>
      <c r="K279" s="14">
        <f t="shared" ref="K279" si="138">SUM(K270:K278)</f>
        <v>1.2410195177493626</v>
      </c>
      <c r="L279" s="97"/>
      <c r="M279" s="98" t="str">
        <f>M$13</f>
        <v>Liquid gas</v>
      </c>
      <c r="N279" s="85">
        <v>0</v>
      </c>
      <c r="O279" s="85">
        <v>0</v>
      </c>
      <c r="P279" s="85">
        <v>0</v>
      </c>
      <c r="Q279" s="85">
        <v>0</v>
      </c>
      <c r="R279" s="85">
        <v>0</v>
      </c>
      <c r="S279" s="85">
        <v>0</v>
      </c>
      <c r="T279" s="85">
        <v>0</v>
      </c>
      <c r="U279" s="85">
        <v>0</v>
      </c>
      <c r="V279" s="85">
        <v>0</v>
      </c>
      <c r="W279" s="85">
        <v>0</v>
      </c>
    </row>
    <row r="280" spans="1:24" x14ac:dyDescent="0.25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97"/>
      <c r="M280" s="98" t="str">
        <f>M$14</f>
        <v>heating oil / diesel</v>
      </c>
      <c r="N280" s="85">
        <v>2777.7777777777778</v>
      </c>
      <c r="O280" s="85">
        <v>11666.666666666666</v>
      </c>
      <c r="P280" s="85">
        <v>11666.666666666666</v>
      </c>
      <c r="Q280" s="85">
        <v>11666.666666666666</v>
      </c>
      <c r="R280" s="85">
        <v>11666.666666666666</v>
      </c>
      <c r="S280" s="85">
        <v>23611.111111111109</v>
      </c>
      <c r="T280" s="85">
        <v>23611.111111111109</v>
      </c>
      <c r="U280" s="85">
        <v>35277.777777777781</v>
      </c>
      <c r="V280" s="85">
        <v>35277.777777777781</v>
      </c>
      <c r="W280" s="85">
        <v>0</v>
      </c>
    </row>
    <row r="281" spans="1:24" x14ac:dyDescent="0.25">
      <c r="A281" s="25" t="s">
        <v>43</v>
      </c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97"/>
      <c r="M281" s="98" t="str">
        <f>M$15</f>
        <v>gasoline</v>
      </c>
      <c r="N281" s="85">
        <v>0</v>
      </c>
      <c r="O281" s="85">
        <v>0</v>
      </c>
      <c r="P281" s="85">
        <v>0</v>
      </c>
      <c r="Q281" s="85">
        <v>0</v>
      </c>
      <c r="R281" s="85">
        <v>0</v>
      </c>
      <c r="S281" s="85">
        <v>0</v>
      </c>
      <c r="T281" s="85">
        <v>0</v>
      </c>
      <c r="U281" s="85">
        <v>0</v>
      </c>
      <c r="V281" s="85">
        <v>0</v>
      </c>
      <c r="W281" s="85">
        <v>0</v>
      </c>
    </row>
    <row r="282" spans="1:24" x14ac:dyDescent="0.25">
      <c r="A282" s="11" t="s">
        <v>39</v>
      </c>
      <c r="B282" s="11">
        <v>2000</v>
      </c>
      <c r="C282" s="11">
        <v>2001</v>
      </c>
      <c r="D282" s="11">
        <v>2002</v>
      </c>
      <c r="E282" s="11">
        <v>2003</v>
      </c>
      <c r="F282" s="11">
        <v>2004</v>
      </c>
      <c r="G282" s="11">
        <v>2005</v>
      </c>
      <c r="H282" s="11">
        <v>2006</v>
      </c>
      <c r="I282" s="11">
        <v>2007</v>
      </c>
      <c r="J282" s="11">
        <v>2008</v>
      </c>
      <c r="K282" s="11">
        <v>2009</v>
      </c>
      <c r="L282" s="97"/>
      <c r="M282" s="98" t="str">
        <f>M$16</f>
        <v>Lignite / Coal</v>
      </c>
      <c r="N282" s="85">
        <v>0</v>
      </c>
      <c r="O282" s="85">
        <v>0</v>
      </c>
      <c r="P282" s="85">
        <v>0</v>
      </c>
      <c r="Q282" s="85">
        <v>0</v>
      </c>
      <c r="R282" s="85">
        <v>0</v>
      </c>
      <c r="S282" s="85">
        <v>0</v>
      </c>
      <c r="T282" s="85">
        <v>0</v>
      </c>
      <c r="U282" s="85">
        <v>34166.666666666664</v>
      </c>
      <c r="V282" s="85">
        <v>170277.77777777778</v>
      </c>
      <c r="W282" s="85">
        <v>939166.66666666663</v>
      </c>
      <c r="X282" s="49"/>
    </row>
    <row r="283" spans="1:24" x14ac:dyDescent="0.25">
      <c r="A283" s="24" t="s">
        <v>1</v>
      </c>
      <c r="B283" s="12">
        <v>0.49994090235812155</v>
      </c>
      <c r="C283" s="12">
        <v>0.40421656838308306</v>
      </c>
      <c r="D283" s="12">
        <v>0.4356335909009767</v>
      </c>
      <c r="E283" s="12">
        <v>0.45668517277933063</v>
      </c>
      <c r="F283" s="12">
        <v>0.4677766713753097</v>
      </c>
      <c r="G283" s="12">
        <v>0.48610474181417956</v>
      </c>
      <c r="H283" s="12">
        <v>0.44224647567075942</v>
      </c>
      <c r="I283" s="12">
        <v>0.45600016204336685</v>
      </c>
      <c r="J283" s="12">
        <v>0.4673880258432121</v>
      </c>
      <c r="K283" s="12">
        <v>0.17318601815745191</v>
      </c>
      <c r="L283" s="97"/>
      <c r="M283" s="98" t="str">
        <f>M$17</f>
        <v>other fossil fuels</v>
      </c>
      <c r="N283" s="85">
        <v>0</v>
      </c>
      <c r="O283" s="85">
        <v>0</v>
      </c>
      <c r="P283" s="85">
        <v>0</v>
      </c>
      <c r="Q283" s="85">
        <v>0</v>
      </c>
      <c r="R283" s="85">
        <v>0</v>
      </c>
      <c r="S283" s="85">
        <v>0</v>
      </c>
      <c r="T283" s="85">
        <v>0</v>
      </c>
      <c r="U283" s="85">
        <v>0</v>
      </c>
      <c r="V283" s="85">
        <v>0</v>
      </c>
      <c r="W283" s="85">
        <v>0</v>
      </c>
      <c r="X283" s="49"/>
    </row>
    <row r="284" spans="1:24" x14ac:dyDescent="0.25">
      <c r="A284" s="24" t="s">
        <v>5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97"/>
      <c r="M284" s="98" t="str">
        <f>M$18</f>
        <v>Plant oil, biofuel</v>
      </c>
      <c r="N284" s="85">
        <v>138888.88888888888</v>
      </c>
      <c r="O284" s="85">
        <v>138888.88888888888</v>
      </c>
      <c r="P284" s="85">
        <v>138888.88888888888</v>
      </c>
      <c r="Q284" s="85">
        <v>138888.88888888888</v>
      </c>
      <c r="R284" s="85">
        <v>138888.88888888888</v>
      </c>
      <c r="S284" s="85">
        <v>138888.88888888888</v>
      </c>
      <c r="T284" s="85">
        <v>279166.66666666669</v>
      </c>
      <c r="U284" s="85">
        <v>523611.11111111107</v>
      </c>
      <c r="V284" s="85">
        <v>546666.66666666663</v>
      </c>
      <c r="W284" s="85">
        <v>581666.66666666663</v>
      </c>
      <c r="X284" s="49"/>
    </row>
    <row r="285" spans="1:24" x14ac:dyDescent="0.25">
      <c r="A285" s="24" t="s">
        <v>6</v>
      </c>
      <c r="B285" s="12">
        <v>4.8032551484105249E-2</v>
      </c>
      <c r="C285" s="12">
        <v>0.11170891847528726</v>
      </c>
      <c r="D285" s="12">
        <v>9.4037691581873362E-2</v>
      </c>
      <c r="E285" s="12">
        <v>0.1074817569770098</v>
      </c>
      <c r="F285" s="12">
        <v>0.12627139795238351</v>
      </c>
      <c r="G285" s="12">
        <v>0.14891416225911319</v>
      </c>
      <c r="H285" s="12">
        <v>8.9876711636602491E-2</v>
      </c>
      <c r="I285" s="12">
        <v>8.2161050851234069E-2</v>
      </c>
      <c r="J285" s="12">
        <v>0.20955154575155943</v>
      </c>
      <c r="K285" s="12">
        <v>8.4388823393085663E-2</v>
      </c>
      <c r="L285" s="97"/>
      <c r="M285" s="88" t="s">
        <v>40</v>
      </c>
      <c r="N285" s="89">
        <f t="shared" ref="N285:W285" si="139">SUM(N276:N284)</f>
        <v>2562777.7777777775</v>
      </c>
      <c r="O285" s="89">
        <f t="shared" si="139"/>
        <v>2413611.111111111</v>
      </c>
      <c r="P285" s="89">
        <f t="shared" si="139"/>
        <v>2458333.3333333335</v>
      </c>
      <c r="Q285" s="89">
        <f t="shared" si="139"/>
        <v>2592777.7777777775</v>
      </c>
      <c r="R285" s="89">
        <f t="shared" si="139"/>
        <v>2715833.3333333335</v>
      </c>
      <c r="S285" s="89">
        <f t="shared" si="139"/>
        <v>3036666.6666666665</v>
      </c>
      <c r="T285" s="89">
        <f t="shared" si="139"/>
        <v>2810555.5555555555</v>
      </c>
      <c r="U285" s="89">
        <f t="shared" si="139"/>
        <v>3032222.222222222</v>
      </c>
      <c r="V285" s="89">
        <f t="shared" si="139"/>
        <v>3822500</v>
      </c>
      <c r="W285" s="89">
        <f t="shared" si="139"/>
        <v>2679999.9999999995</v>
      </c>
      <c r="X285" s="49"/>
    </row>
    <row r="286" spans="1:24" x14ac:dyDescent="0.25">
      <c r="A286" s="24" t="s">
        <v>2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</row>
    <row r="287" spans="1:24" x14ac:dyDescent="0.25">
      <c r="A287" s="24" t="s">
        <v>7</v>
      </c>
      <c r="B287" s="12">
        <v>6.2869831785478071E-4</v>
      </c>
      <c r="C287" s="12">
        <v>2.6597361541735058E-3</v>
      </c>
      <c r="D287" s="12">
        <v>2.6776834213143598E-3</v>
      </c>
      <c r="E287" s="12">
        <v>2.6950649510653207E-3</v>
      </c>
      <c r="F287" s="12">
        <v>2.7016804452369373E-3</v>
      </c>
      <c r="G287" s="12">
        <v>5.4139023917983836E-3</v>
      </c>
      <c r="H287" s="12">
        <v>5.3686018897478646E-3</v>
      </c>
      <c r="I287" s="12">
        <v>8.038870152624597E-3</v>
      </c>
      <c r="J287" s="12">
        <v>8.0474890566822055E-3</v>
      </c>
      <c r="K287" s="12">
        <v>0</v>
      </c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</row>
    <row r="288" spans="1:24" x14ac:dyDescent="0.25">
      <c r="A288" s="24" t="s">
        <v>8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</row>
    <row r="289" spans="1:24" x14ac:dyDescent="0.25">
      <c r="A289" s="24" t="s">
        <v>9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7.7856773919120102E-3</v>
      </c>
      <c r="J289" s="12">
        <v>3.8843392060993631E-2</v>
      </c>
      <c r="K289" s="12">
        <v>0.21292433723285267</v>
      </c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49"/>
    </row>
    <row r="290" spans="1:24" x14ac:dyDescent="0.25">
      <c r="A290" s="24" t="s">
        <v>10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</row>
    <row r="291" spans="1:24" x14ac:dyDescent="0.25">
      <c r="A291" s="24" t="s">
        <v>11</v>
      </c>
      <c r="B291" s="12">
        <v>3.1434915892739036E-2</v>
      </c>
      <c r="C291" s="12">
        <v>3.166352564492269E-2</v>
      </c>
      <c r="D291" s="12">
        <v>3.1877183587075711E-2</v>
      </c>
      <c r="E291" s="12">
        <v>3.2084106560301431E-2</v>
      </c>
      <c r="F291" s="12">
        <v>3.2162862443296872E-2</v>
      </c>
      <c r="G291" s="12">
        <v>3.184648465763755E-2</v>
      </c>
      <c r="H291" s="12">
        <v>6.3475822343489474E-2</v>
      </c>
      <c r="I291" s="12">
        <v>0.11931708848580601</v>
      </c>
      <c r="J291" s="12">
        <v>0.12470439735079195</v>
      </c>
      <c r="K291" s="12">
        <v>0.13187328073516519</v>
      </c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56"/>
    </row>
    <row r="292" spans="1:24" x14ac:dyDescent="0.25">
      <c r="A292" s="13" t="s">
        <v>40</v>
      </c>
      <c r="B292" s="14">
        <f t="shared" ref="B292" si="140">SUM(B283:B291)</f>
        <v>0.58003706805282063</v>
      </c>
      <c r="C292" s="14">
        <f t="shared" ref="C292" si="141">SUM(C283:C291)</f>
        <v>0.55024874865746654</v>
      </c>
      <c r="D292" s="14">
        <f t="shared" ref="D292" si="142">SUM(D283:D291)</f>
        <v>0.56422614949124006</v>
      </c>
      <c r="E292" s="14">
        <f t="shared" ref="E292" si="143">SUM(E283:E291)</f>
        <v>0.5989461012677072</v>
      </c>
      <c r="F292" s="14">
        <f t="shared" ref="F292" si="144">SUM(F283:F291)</f>
        <v>0.62891261221622707</v>
      </c>
      <c r="G292" s="14">
        <f t="shared" ref="G292" si="145">SUM(G283:G291)</f>
        <v>0.67227929112272866</v>
      </c>
      <c r="H292" s="14">
        <f t="shared" ref="H292" si="146">SUM(H283:H291)</f>
        <v>0.6009676115405993</v>
      </c>
      <c r="I292" s="14">
        <f t="shared" ref="I292" si="147">SUM(I283:I291)</f>
        <v>0.67330284892494363</v>
      </c>
      <c r="J292" s="14">
        <f t="shared" ref="J292" si="148">SUM(J283:J291)</f>
        <v>0.84853485006323925</v>
      </c>
      <c r="K292" s="14">
        <f t="shared" ref="K292" si="149">SUM(K283:K291)</f>
        <v>0.60237245951855534</v>
      </c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</row>
    <row r="293" spans="1:24" x14ac:dyDescent="0.25"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</row>
    <row r="294" spans="1:24" x14ac:dyDescent="0.25">
      <c r="A294" s="58" t="s">
        <v>46</v>
      </c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</row>
    <row r="295" spans="1:24" x14ac:dyDescent="0.25">
      <c r="A295" s="11" t="s">
        <v>39</v>
      </c>
      <c r="B295" s="11">
        <v>2000</v>
      </c>
      <c r="C295" s="11">
        <v>2001</v>
      </c>
      <c r="D295" s="11">
        <v>2002</v>
      </c>
      <c r="E295" s="11">
        <v>2003</v>
      </c>
      <c r="F295" s="11">
        <v>2004</v>
      </c>
      <c r="G295" s="11">
        <v>2005</v>
      </c>
      <c r="H295" s="11">
        <v>2006</v>
      </c>
      <c r="I295" s="11">
        <v>2007</v>
      </c>
      <c r="J295" s="11">
        <v>2008</v>
      </c>
      <c r="K295" s="11">
        <v>2009</v>
      </c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</row>
    <row r="296" spans="1:24" s="49" customFormat="1" x14ac:dyDescent="0.25">
      <c r="A296" s="59" t="s">
        <v>1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</row>
    <row r="297" spans="1:24" s="49" customFormat="1" x14ac:dyDescent="0.25">
      <c r="A297" s="59" t="s">
        <v>5</v>
      </c>
      <c r="B297" s="12">
        <v>0</v>
      </c>
      <c r="C297" s="12">
        <v>0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</row>
    <row r="298" spans="1:24" s="49" customFormat="1" x14ac:dyDescent="0.25">
      <c r="A298" s="59" t="s">
        <v>6</v>
      </c>
      <c r="B298" s="12">
        <v>0</v>
      </c>
      <c r="C298" s="12">
        <v>2.0327983464040369E-2</v>
      </c>
      <c r="D298" s="12">
        <v>1.7086170402672581E-2</v>
      </c>
      <c r="E298" s="12">
        <v>1.9507136788663271E-2</v>
      </c>
      <c r="F298" s="12">
        <v>2.2899958059627374E-2</v>
      </c>
      <c r="G298" s="12">
        <v>2.700581898967664E-2</v>
      </c>
      <c r="H298" s="12">
        <v>3.701177302814411E-2</v>
      </c>
      <c r="I298" s="12">
        <v>4.2409787419358108E-2</v>
      </c>
      <c r="J298" s="12">
        <v>4.7778005895577812E-2</v>
      </c>
      <c r="K298" s="12">
        <v>0</v>
      </c>
    </row>
    <row r="299" spans="1:24" s="49" customFormat="1" x14ac:dyDescent="0.25">
      <c r="A299" s="59" t="s">
        <v>2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</row>
    <row r="300" spans="1:24" s="49" customFormat="1" x14ac:dyDescent="0.25">
      <c r="A300" s="59" t="s">
        <v>7</v>
      </c>
      <c r="B300" s="12">
        <v>0</v>
      </c>
      <c r="C300" s="12">
        <v>0.15337811822400552</v>
      </c>
      <c r="D300" s="12">
        <v>0.17608956213500623</v>
      </c>
      <c r="E300" s="12">
        <v>0.18544613591854231</v>
      </c>
      <c r="F300" s="12">
        <v>0.25151358430658155</v>
      </c>
      <c r="G300" s="12">
        <v>0.38706217452892677</v>
      </c>
      <c r="H300" s="12">
        <v>0.4428780758930827</v>
      </c>
      <c r="I300" s="12">
        <v>0.56759487132743902</v>
      </c>
      <c r="J300" s="12">
        <v>0.52238976207313459</v>
      </c>
      <c r="K300" s="12">
        <v>0.81359642493677131</v>
      </c>
      <c r="M300"/>
      <c r="N300"/>
      <c r="O300"/>
      <c r="P300"/>
      <c r="Q300"/>
      <c r="R300"/>
      <c r="S300"/>
      <c r="T300"/>
      <c r="U300"/>
      <c r="V300"/>
      <c r="W300"/>
    </row>
    <row r="301" spans="1:24" s="49" customFormat="1" x14ac:dyDescent="0.25">
      <c r="A301" s="59" t="s">
        <v>8</v>
      </c>
      <c r="B301" s="12">
        <v>0.73758886650722866</v>
      </c>
      <c r="C301" s="12">
        <v>0.86580744523476605</v>
      </c>
      <c r="D301" s="12">
        <v>0.90531201387295035</v>
      </c>
      <c r="E301" s="12">
        <v>0.92241806360866629</v>
      </c>
      <c r="F301" s="12">
        <v>0.82008866657918356</v>
      </c>
      <c r="G301" s="12">
        <v>0.93520386845618431</v>
      </c>
      <c r="H301" s="12">
        <v>0.8857561517861654</v>
      </c>
      <c r="I301" s="12">
        <v>1.0685367483972898</v>
      </c>
      <c r="J301" s="12">
        <v>1.1337454661587243</v>
      </c>
      <c r="K301" s="12">
        <v>1.2873703938816843</v>
      </c>
      <c r="M301"/>
      <c r="N301"/>
      <c r="O301"/>
      <c r="P301"/>
      <c r="Q301"/>
      <c r="R301"/>
      <c r="S301"/>
      <c r="T301"/>
      <c r="U301"/>
      <c r="V301"/>
      <c r="W301"/>
    </row>
    <row r="302" spans="1:24" s="49" customFormat="1" x14ac:dyDescent="0.25">
      <c r="A302" s="59" t="s">
        <v>9</v>
      </c>
      <c r="B302" s="12">
        <v>0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/>
    </row>
    <row r="303" spans="1:24" s="49" customFormat="1" x14ac:dyDescent="0.25">
      <c r="A303" s="59" t="s">
        <v>10</v>
      </c>
      <c r="B303" s="12">
        <v>0</v>
      </c>
      <c r="C303" s="12">
        <v>0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M303"/>
      <c r="N303"/>
      <c r="O303"/>
      <c r="P303"/>
      <c r="Q303"/>
      <c r="R303"/>
      <c r="S303"/>
      <c r="T303"/>
      <c r="U303"/>
      <c r="V303"/>
      <c r="W303"/>
      <c r="X303"/>
    </row>
    <row r="304" spans="1:24" s="49" customFormat="1" x14ac:dyDescent="0.25">
      <c r="A304" s="59" t="s">
        <v>11</v>
      </c>
      <c r="B304" s="12">
        <v>0</v>
      </c>
      <c r="C304" s="12">
        <v>0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M304"/>
      <c r="N304"/>
      <c r="O304"/>
      <c r="P304"/>
      <c r="Q304"/>
      <c r="R304"/>
      <c r="S304"/>
      <c r="T304"/>
      <c r="U304"/>
      <c r="V304"/>
      <c r="W304"/>
      <c r="X304" s="56"/>
    </row>
    <row r="305" spans="1:24" s="56" customFormat="1" x14ac:dyDescent="0.25">
      <c r="A305" s="13" t="s">
        <v>40</v>
      </c>
      <c r="B305" s="14">
        <f t="shared" ref="B305:K305" si="150">SUM(B296:B304)</f>
        <v>0.73758886650722866</v>
      </c>
      <c r="C305" s="14">
        <f t="shared" si="150"/>
        <v>1.0395135469228118</v>
      </c>
      <c r="D305" s="14">
        <f t="shared" si="150"/>
        <v>1.0984877464106291</v>
      </c>
      <c r="E305" s="14">
        <f t="shared" si="150"/>
        <v>1.1273713363158719</v>
      </c>
      <c r="F305" s="14">
        <f t="shared" si="150"/>
        <v>1.0945022089453924</v>
      </c>
      <c r="G305" s="14">
        <f t="shared" si="150"/>
        <v>1.3492718619747877</v>
      </c>
      <c r="H305" s="14">
        <f t="shared" si="150"/>
        <v>1.3656460007073923</v>
      </c>
      <c r="I305" s="14">
        <f t="shared" si="150"/>
        <v>1.6785414071440869</v>
      </c>
      <c r="J305" s="14">
        <f t="shared" si="150"/>
        <v>1.7039132341274366</v>
      </c>
      <c r="K305" s="14">
        <f t="shared" si="150"/>
        <v>2.1009668188184554</v>
      </c>
      <c r="M305"/>
      <c r="N305"/>
      <c r="O305"/>
      <c r="P305"/>
      <c r="Q305"/>
      <c r="R305"/>
      <c r="S305"/>
      <c r="T305"/>
      <c r="U305"/>
      <c r="V305"/>
      <c r="W305"/>
      <c r="X305"/>
    </row>
    <row r="306" spans="1:24" s="49" customFormat="1" x14ac:dyDescent="0.25">
      <c r="M306"/>
      <c r="N306"/>
      <c r="O306"/>
      <c r="P306"/>
      <c r="Q306"/>
      <c r="R306"/>
      <c r="S306"/>
      <c r="T306"/>
      <c r="U306"/>
      <c r="V306"/>
      <c r="W306"/>
      <c r="X306"/>
    </row>
    <row r="307" spans="1:24" s="49" customFormat="1" x14ac:dyDescent="0.25">
      <c r="A307" s="58" t="s">
        <v>47</v>
      </c>
      <c r="M307"/>
      <c r="N307"/>
      <c r="O307"/>
      <c r="P307"/>
      <c r="Q307"/>
      <c r="R307"/>
      <c r="S307"/>
      <c r="T307"/>
      <c r="U307"/>
      <c r="V307"/>
      <c r="W307"/>
      <c r="X307"/>
    </row>
    <row r="308" spans="1:24" s="49" customFormat="1" x14ac:dyDescent="0.25">
      <c r="A308" s="11" t="s">
        <v>39</v>
      </c>
      <c r="B308" s="11">
        <v>2000</v>
      </c>
      <c r="C308" s="11">
        <v>2001</v>
      </c>
      <c r="D308" s="11">
        <v>2002</v>
      </c>
      <c r="E308" s="11">
        <v>2003</v>
      </c>
      <c r="F308" s="11">
        <v>2004</v>
      </c>
      <c r="G308" s="11">
        <v>2005</v>
      </c>
      <c r="H308" s="11">
        <v>2006</v>
      </c>
      <c r="I308" s="11">
        <v>2007</v>
      </c>
      <c r="J308" s="11">
        <v>2008</v>
      </c>
      <c r="K308" s="11">
        <v>2009</v>
      </c>
      <c r="M308"/>
      <c r="N308"/>
      <c r="O308"/>
      <c r="P308"/>
      <c r="Q308"/>
      <c r="R308"/>
      <c r="S308"/>
      <c r="T308"/>
      <c r="U308"/>
      <c r="V308"/>
      <c r="W308"/>
      <c r="X308"/>
    </row>
    <row r="309" spans="1:24" s="49" customFormat="1" x14ac:dyDescent="0.25">
      <c r="A309" s="60" t="s">
        <v>1</v>
      </c>
      <c r="B309" s="12">
        <v>0.10247782581032926</v>
      </c>
      <c r="C309" s="12">
        <v>6.7949926034004099E-2</v>
      </c>
      <c r="D309" s="12">
        <v>7.3062504781577539E-2</v>
      </c>
      <c r="E309" s="12">
        <v>7.6681014679120432E-2</v>
      </c>
      <c r="F309" s="12">
        <v>8.2658556479272963E-2</v>
      </c>
      <c r="G309" s="12">
        <v>7.7960194441896724E-2</v>
      </c>
      <c r="H309" s="12">
        <v>7.4591986256379167E-2</v>
      </c>
      <c r="I309" s="12">
        <v>7.6780704686091619E-2</v>
      </c>
      <c r="J309" s="12">
        <v>7.8954105233275784E-2</v>
      </c>
      <c r="K309" s="12">
        <v>7.8909847545922632E-2</v>
      </c>
      <c r="M309"/>
      <c r="N309"/>
      <c r="O309"/>
      <c r="P309"/>
      <c r="Q309"/>
      <c r="R309"/>
      <c r="S309"/>
      <c r="T309"/>
      <c r="U309"/>
      <c r="V309"/>
      <c r="W309"/>
      <c r="X309"/>
    </row>
    <row r="310" spans="1:24" s="49" customFormat="1" x14ac:dyDescent="0.25">
      <c r="A310" s="60" t="s">
        <v>5</v>
      </c>
      <c r="B310" s="12">
        <v>0</v>
      </c>
      <c r="C310" s="12">
        <v>0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M310"/>
      <c r="N310"/>
      <c r="O310"/>
      <c r="P310"/>
      <c r="Q310"/>
      <c r="R310"/>
      <c r="S310"/>
      <c r="T310"/>
      <c r="U310"/>
      <c r="V310"/>
      <c r="W310"/>
      <c r="X310"/>
    </row>
    <row r="311" spans="1:24" s="49" customFormat="1" x14ac:dyDescent="0.25">
      <c r="A311" s="60" t="s">
        <v>6</v>
      </c>
      <c r="B311" s="12">
        <v>0</v>
      </c>
      <c r="C311" s="12">
        <v>0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M311"/>
      <c r="N311"/>
      <c r="O311"/>
      <c r="P311"/>
      <c r="Q311"/>
      <c r="R311"/>
      <c r="S311"/>
      <c r="T311"/>
      <c r="U311"/>
      <c r="V311"/>
      <c r="W311"/>
      <c r="X311"/>
    </row>
    <row r="312" spans="1:24" s="49" customFormat="1" x14ac:dyDescent="0.25">
      <c r="A312" s="60" t="s">
        <v>2</v>
      </c>
      <c r="B312" s="12">
        <v>0</v>
      </c>
      <c r="C312" s="12">
        <v>0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M312"/>
      <c r="N312"/>
      <c r="O312"/>
      <c r="P312"/>
      <c r="Q312"/>
      <c r="R312"/>
      <c r="S312"/>
      <c r="T312"/>
      <c r="U312"/>
      <c r="V312"/>
      <c r="W312"/>
      <c r="X312"/>
    </row>
    <row r="313" spans="1:24" s="49" customFormat="1" x14ac:dyDescent="0.25">
      <c r="A313" s="60" t="s">
        <v>7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M313"/>
      <c r="N313"/>
      <c r="O313"/>
      <c r="P313"/>
      <c r="Q313"/>
      <c r="R313"/>
      <c r="S313"/>
      <c r="T313"/>
      <c r="U313"/>
      <c r="V313"/>
      <c r="W313"/>
      <c r="X313"/>
    </row>
    <row r="314" spans="1:24" s="49" customFormat="1" x14ac:dyDescent="0.25">
      <c r="A314" s="60" t="s">
        <v>8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M314"/>
      <c r="N314"/>
      <c r="O314"/>
      <c r="P314"/>
      <c r="Q314"/>
      <c r="R314"/>
      <c r="S314"/>
      <c r="T314"/>
      <c r="U314"/>
      <c r="V314"/>
      <c r="W314"/>
      <c r="X314"/>
    </row>
    <row r="315" spans="1:24" s="49" customFormat="1" x14ac:dyDescent="0.25">
      <c r="A315" s="60" t="s">
        <v>9</v>
      </c>
      <c r="B315" s="12">
        <v>0</v>
      </c>
      <c r="C315" s="12">
        <v>0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6.1717199197928322E-3</v>
      </c>
      <c r="M315"/>
      <c r="N315"/>
      <c r="O315"/>
      <c r="P315"/>
      <c r="Q315"/>
      <c r="R315"/>
      <c r="S315"/>
      <c r="T315"/>
      <c r="U315"/>
      <c r="V315"/>
      <c r="W315"/>
      <c r="X315"/>
    </row>
    <row r="316" spans="1:24" x14ac:dyDescent="0.25">
      <c r="A316" s="60" t="s">
        <v>10</v>
      </c>
      <c r="B316" s="12">
        <v>0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</row>
    <row r="317" spans="1:24" x14ac:dyDescent="0.25">
      <c r="A317" s="60" t="s">
        <v>11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</row>
    <row r="318" spans="1:24" s="56" customFormat="1" x14ac:dyDescent="0.25">
      <c r="A318" s="13" t="s">
        <v>40</v>
      </c>
      <c r="B318" s="14">
        <f t="shared" ref="B318:K318" si="151">SUM(B309:B317)</f>
        <v>0.10247782581032926</v>
      </c>
      <c r="C318" s="14">
        <f t="shared" si="151"/>
        <v>6.7949926034004099E-2</v>
      </c>
      <c r="D318" s="14">
        <f t="shared" si="151"/>
        <v>7.3062504781577539E-2</v>
      </c>
      <c r="E318" s="14">
        <f t="shared" si="151"/>
        <v>7.6681014679120432E-2</v>
      </c>
      <c r="F318" s="14">
        <f t="shared" si="151"/>
        <v>8.2658556479272963E-2</v>
      </c>
      <c r="G318" s="14">
        <f t="shared" si="151"/>
        <v>7.7960194441896724E-2</v>
      </c>
      <c r="H318" s="14">
        <f t="shared" si="151"/>
        <v>7.4591986256379167E-2</v>
      </c>
      <c r="I318" s="14">
        <f t="shared" si="151"/>
        <v>7.6780704686091619E-2</v>
      </c>
      <c r="J318" s="14">
        <f t="shared" si="151"/>
        <v>7.8954105233275784E-2</v>
      </c>
      <c r="K318" s="14">
        <f t="shared" si="151"/>
        <v>8.5081567465715463E-2</v>
      </c>
      <c r="M318"/>
      <c r="N318"/>
      <c r="O318"/>
      <c r="P318"/>
      <c r="Q318"/>
      <c r="R318"/>
      <c r="S318"/>
      <c r="T318"/>
      <c r="U318"/>
      <c r="V318"/>
      <c r="W318"/>
      <c r="X318"/>
    </row>
    <row r="321" spans="1:47" x14ac:dyDescent="0.25">
      <c r="A321" s="290" t="s">
        <v>31</v>
      </c>
      <c r="B321" s="290"/>
      <c r="C321" s="290"/>
      <c r="D321" s="290"/>
      <c r="E321" s="290"/>
      <c r="F321" s="290"/>
      <c r="G321" s="290"/>
      <c r="H321" s="290"/>
      <c r="I321" s="290"/>
      <c r="J321" s="290"/>
      <c r="K321" s="290"/>
      <c r="L321" s="86"/>
      <c r="M321" s="290" t="s">
        <v>31</v>
      </c>
      <c r="N321" s="290"/>
      <c r="O321" s="290"/>
      <c r="P321" s="290"/>
      <c r="Q321" s="290"/>
      <c r="R321" s="290"/>
      <c r="S321" s="290"/>
      <c r="T321" s="290"/>
      <c r="U321" s="290"/>
      <c r="V321" s="290"/>
      <c r="W321" s="290"/>
      <c r="X321" s="86"/>
      <c r="Y321" s="290" t="s">
        <v>31</v>
      </c>
      <c r="Z321" s="290"/>
      <c r="AA321" s="290"/>
      <c r="AB321" s="290"/>
      <c r="AC321" s="290"/>
      <c r="AD321" s="290"/>
      <c r="AE321" s="290"/>
      <c r="AF321" s="290"/>
      <c r="AG321" s="290"/>
      <c r="AH321" s="290"/>
      <c r="AI321" s="290"/>
      <c r="AJ321" s="86"/>
      <c r="AK321" s="290" t="s">
        <v>31</v>
      </c>
      <c r="AL321" s="290"/>
      <c r="AM321" s="290"/>
      <c r="AN321" s="290"/>
      <c r="AO321" s="290"/>
      <c r="AP321" s="290"/>
      <c r="AQ321" s="290"/>
      <c r="AR321" s="290"/>
      <c r="AS321" s="290"/>
      <c r="AT321" s="290"/>
      <c r="AU321" s="290"/>
    </row>
    <row r="322" spans="1:47" x14ac:dyDescent="0.25">
      <c r="A322" s="10" t="s">
        <v>38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103"/>
      <c r="M322" s="105" t="s">
        <v>52</v>
      </c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48"/>
      <c r="Y322" s="150" t="s">
        <v>56</v>
      </c>
      <c r="Z322" s="148"/>
      <c r="AA322" s="148"/>
      <c r="AB322" s="148"/>
      <c r="AC322" s="148"/>
      <c r="AD322" s="148"/>
      <c r="AE322" s="148"/>
      <c r="AF322" s="148"/>
      <c r="AG322" s="148"/>
      <c r="AH322" s="148"/>
      <c r="AI322" s="148"/>
    </row>
    <row r="323" spans="1:47" x14ac:dyDescent="0.25">
      <c r="A323" s="11" t="s">
        <v>39</v>
      </c>
      <c r="B323" s="11">
        <v>2000</v>
      </c>
      <c r="C323" s="11">
        <v>2001</v>
      </c>
      <c r="D323" s="11">
        <v>2002</v>
      </c>
      <c r="E323" s="11">
        <v>2003</v>
      </c>
      <c r="F323" s="11">
        <v>2004</v>
      </c>
      <c r="G323" s="11">
        <v>2005</v>
      </c>
      <c r="H323" s="11">
        <v>2006</v>
      </c>
      <c r="I323" s="11">
        <v>2007</v>
      </c>
      <c r="J323" s="11">
        <v>2008</v>
      </c>
      <c r="K323" s="11">
        <v>2009</v>
      </c>
      <c r="L323" s="103"/>
      <c r="M323" s="90" t="s">
        <v>48</v>
      </c>
      <c r="N323" s="90">
        <v>2000</v>
      </c>
      <c r="O323" s="90">
        <v>2001</v>
      </c>
      <c r="P323" s="90">
        <v>2002</v>
      </c>
      <c r="Q323" s="90">
        <v>2003</v>
      </c>
      <c r="R323" s="90">
        <v>2004</v>
      </c>
      <c r="S323" s="90">
        <v>2005</v>
      </c>
      <c r="T323" s="90">
        <v>2006</v>
      </c>
      <c r="U323" s="90">
        <v>2007</v>
      </c>
      <c r="V323" s="90">
        <v>2008</v>
      </c>
      <c r="W323" s="90">
        <v>2009</v>
      </c>
      <c r="X323" s="148"/>
      <c r="Y323" s="151" t="s">
        <v>39</v>
      </c>
      <c r="Z323" s="151">
        <v>2000</v>
      </c>
      <c r="AA323" s="151">
        <v>2001</v>
      </c>
      <c r="AB323" s="151">
        <v>2002</v>
      </c>
      <c r="AC323" s="151">
        <v>2003</v>
      </c>
      <c r="AD323" s="151">
        <v>2004</v>
      </c>
      <c r="AE323" s="151">
        <v>2005</v>
      </c>
      <c r="AF323" s="151">
        <v>2006</v>
      </c>
      <c r="AG323" s="151">
        <v>2007</v>
      </c>
      <c r="AH323" s="151">
        <v>2008</v>
      </c>
      <c r="AI323" s="151">
        <v>2009</v>
      </c>
      <c r="AK323" s="151"/>
      <c r="AL323" s="157" t="s">
        <v>65</v>
      </c>
      <c r="AM323" s="157" t="s">
        <v>66</v>
      </c>
      <c r="AN323" s="157" t="s">
        <v>67</v>
      </c>
      <c r="AO323" s="157" t="s">
        <v>68</v>
      </c>
      <c r="AP323" s="157" t="s">
        <v>69</v>
      </c>
      <c r="AQ323" s="157" t="s">
        <v>70</v>
      </c>
      <c r="AR323" s="157" t="s">
        <v>71</v>
      </c>
      <c r="AS323" s="157" t="s">
        <v>72</v>
      </c>
      <c r="AT323" s="157" t="s">
        <v>73</v>
      </c>
      <c r="AU323" s="157" t="s">
        <v>74</v>
      </c>
    </row>
    <row r="324" spans="1:47" x14ac:dyDescent="0.25">
      <c r="A324" s="27" t="s">
        <v>1</v>
      </c>
      <c r="B324" s="12">
        <v>0.3967447179874044</v>
      </c>
      <c r="C324" s="12">
        <v>0.41579729865799608</v>
      </c>
      <c r="D324" s="12">
        <v>0.36603458662678467</v>
      </c>
      <c r="E324" s="12">
        <v>0.37984092417854964</v>
      </c>
      <c r="F324" s="12">
        <v>0.3918645057874941</v>
      </c>
      <c r="G324" s="12">
        <v>0.41122842564630258</v>
      </c>
      <c r="H324" s="12">
        <v>0.43355811288246987</v>
      </c>
      <c r="I324" s="12">
        <v>0.50043869831172905</v>
      </c>
      <c r="J324" s="12">
        <v>0.47371446176562854</v>
      </c>
      <c r="K324" s="12">
        <v>0.52405622431150156</v>
      </c>
      <c r="L324" s="103"/>
      <c r="M324" s="104" t="s">
        <v>49</v>
      </c>
      <c r="N324" s="108">
        <v>1948000</v>
      </c>
      <c r="O324" s="108">
        <v>2379000</v>
      </c>
      <c r="P324" s="108">
        <v>2380000</v>
      </c>
      <c r="Q324" s="108">
        <v>2463000</v>
      </c>
      <c r="R324" s="108">
        <v>2406000</v>
      </c>
      <c r="S324" s="108">
        <v>2353000</v>
      </c>
      <c r="T324" s="108">
        <v>2335000</v>
      </c>
      <c r="U324" s="108">
        <v>2383000</v>
      </c>
      <c r="V324" s="108">
        <v>2370000</v>
      </c>
      <c r="W324" s="108">
        <v>2326000</v>
      </c>
      <c r="X324" s="148"/>
      <c r="Y324" s="149" t="s">
        <v>1</v>
      </c>
      <c r="Z324" s="147">
        <v>1.3979999999999999</v>
      </c>
      <c r="AA324" s="147">
        <v>1.409</v>
      </c>
      <c r="AB324" s="147">
        <v>1.4059999999999999</v>
      </c>
      <c r="AC324" s="147">
        <v>1.4830000000000001</v>
      </c>
      <c r="AD324" s="147">
        <v>1.538</v>
      </c>
      <c r="AE324" s="147">
        <v>1.4750000000000001</v>
      </c>
      <c r="AF324" s="147">
        <v>1.4590000000000001</v>
      </c>
      <c r="AG324" s="147">
        <v>1.5069999999999999</v>
      </c>
      <c r="AH324" s="147">
        <v>1.508</v>
      </c>
      <c r="AI324" s="147">
        <v>1.508</v>
      </c>
      <c r="AK324" s="159" t="s">
        <v>64</v>
      </c>
      <c r="AL324" s="85">
        <v>14883626</v>
      </c>
      <c r="AM324" s="85">
        <v>14858335</v>
      </c>
      <c r="AN324" s="85">
        <v>14858948</v>
      </c>
      <c r="AO324" s="85">
        <v>14909019</v>
      </c>
      <c r="AP324" s="85">
        <v>15012984</v>
      </c>
      <c r="AQ324" s="85">
        <v>15147029</v>
      </c>
      <c r="AR324" s="85">
        <v>15308085</v>
      </c>
      <c r="AS324" s="85">
        <v>15484192</v>
      </c>
      <c r="AT324" s="85">
        <v>15673999</v>
      </c>
      <c r="AU324" s="85">
        <v>16093481</v>
      </c>
    </row>
    <row r="325" spans="1:47" x14ac:dyDescent="0.25">
      <c r="A325" s="27" t="s">
        <v>5</v>
      </c>
      <c r="B325" s="12">
        <v>1.0641821347089</v>
      </c>
      <c r="C325" s="12">
        <v>1.1167319741934596</v>
      </c>
      <c r="D325" s="12">
        <v>1.3135930693822409</v>
      </c>
      <c r="E325" s="12">
        <v>1.4057859131367991</v>
      </c>
      <c r="F325" s="12">
        <v>1.4356646960465094</v>
      </c>
      <c r="G325" s="12">
        <v>1.482413922008512</v>
      </c>
      <c r="H325" s="12">
        <v>1.3544766993679773</v>
      </c>
      <c r="I325" s="12">
        <v>1.5185917784193497</v>
      </c>
      <c r="J325" s="12">
        <v>1.6270399291350104</v>
      </c>
      <c r="K325" s="12">
        <v>1.66130069132409</v>
      </c>
      <c r="L325" s="103"/>
      <c r="M325" s="104" t="s">
        <v>50</v>
      </c>
      <c r="N325" s="108">
        <v>1081000</v>
      </c>
      <c r="O325" s="108">
        <v>1094000</v>
      </c>
      <c r="P325" s="108">
        <v>1092000</v>
      </c>
      <c r="Q325" s="108">
        <v>1185000</v>
      </c>
      <c r="R325" s="108">
        <v>1250000</v>
      </c>
      <c r="S325" s="108">
        <v>1307000</v>
      </c>
      <c r="T325" s="108">
        <v>1365000</v>
      </c>
      <c r="U325" s="108">
        <v>1444000</v>
      </c>
      <c r="V325" s="108">
        <v>1487000</v>
      </c>
      <c r="W325" s="108">
        <v>1491000</v>
      </c>
      <c r="X325" s="148"/>
      <c r="Y325" s="149" t="s">
        <v>5</v>
      </c>
      <c r="Z325" s="147" t="s">
        <v>267</v>
      </c>
      <c r="AA325" s="147" t="s">
        <v>267</v>
      </c>
      <c r="AB325" s="147" t="s">
        <v>267</v>
      </c>
      <c r="AC325" s="147" t="s">
        <v>267</v>
      </c>
      <c r="AD325" s="147" t="s">
        <v>267</v>
      </c>
      <c r="AE325" s="147" t="s">
        <v>267</v>
      </c>
      <c r="AF325" s="147" t="s">
        <v>267</v>
      </c>
      <c r="AG325" s="147" t="s">
        <v>267</v>
      </c>
      <c r="AH325" s="147" t="s">
        <v>267</v>
      </c>
      <c r="AI325" s="147" t="s">
        <v>267</v>
      </c>
      <c r="AK325" s="159" t="s">
        <v>25</v>
      </c>
      <c r="AL325" s="85">
        <v>1000298</v>
      </c>
      <c r="AM325" s="85">
        <v>1057801</v>
      </c>
      <c r="AN325" s="85">
        <v>1062554</v>
      </c>
      <c r="AO325" s="85">
        <v>1147994.463</v>
      </c>
      <c r="AP325" s="85">
        <v>1201038.72</v>
      </c>
      <c r="AQ325" s="85">
        <v>1405325</v>
      </c>
      <c r="AR325" s="85">
        <v>1745121.69</v>
      </c>
      <c r="AS325" s="85">
        <v>2183271.0720000002</v>
      </c>
      <c r="AT325" s="85">
        <v>2576625</v>
      </c>
      <c r="AU325" s="85">
        <v>2751597</v>
      </c>
    </row>
    <row r="326" spans="1:47" x14ac:dyDescent="0.25">
      <c r="A326" s="27" t="s">
        <v>6</v>
      </c>
      <c r="B326" s="12">
        <v>0</v>
      </c>
      <c r="C326" s="12">
        <v>0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0.83005477911398218</v>
      </c>
      <c r="K326" s="12">
        <v>0.73987860191478905</v>
      </c>
      <c r="L326" s="103"/>
      <c r="M326" s="104" t="s">
        <v>51</v>
      </c>
      <c r="N326" s="108">
        <v>1581000</v>
      </c>
      <c r="O326" s="108">
        <v>1567000</v>
      </c>
      <c r="P326" s="108">
        <v>1568000</v>
      </c>
      <c r="Q326" s="108">
        <v>1589000</v>
      </c>
      <c r="R326" s="108">
        <v>1660000</v>
      </c>
      <c r="S326" s="108">
        <v>1655000</v>
      </c>
      <c r="T326" s="108">
        <v>1696000</v>
      </c>
      <c r="U326" s="108">
        <v>1724000</v>
      </c>
      <c r="V326" s="108">
        <v>1842000</v>
      </c>
      <c r="W326" s="108">
        <v>1859000</v>
      </c>
      <c r="X326" s="148"/>
      <c r="Y326" s="149" t="s">
        <v>6</v>
      </c>
      <c r="Z326" s="147">
        <v>0.20200000000000001</v>
      </c>
      <c r="AA326" s="147">
        <v>0.20200000000000001</v>
      </c>
      <c r="AB326" s="147">
        <v>0.20200000000000001</v>
      </c>
      <c r="AC326" s="147">
        <v>0.20200000000000001</v>
      </c>
      <c r="AD326" s="147">
        <v>0.20200000000000001</v>
      </c>
      <c r="AE326" s="147">
        <v>0.20200000000000001</v>
      </c>
      <c r="AF326" s="147">
        <v>0.20200000000000001</v>
      </c>
      <c r="AG326" s="147">
        <v>0.20200000000000001</v>
      </c>
      <c r="AH326" s="147">
        <v>0.20200000000000001</v>
      </c>
      <c r="AI326" s="147">
        <v>0.20200000000000001</v>
      </c>
      <c r="AK326" s="159" t="s">
        <v>75</v>
      </c>
      <c r="AL326" s="85">
        <v>5207</v>
      </c>
      <c r="AM326" s="85">
        <v>5482</v>
      </c>
      <c r="AN326" s="85">
        <v>5949</v>
      </c>
      <c r="AO326" s="85">
        <v>80824</v>
      </c>
      <c r="AP326" s="85">
        <v>85240</v>
      </c>
      <c r="AQ326" s="85">
        <v>91651</v>
      </c>
      <c r="AR326" s="85">
        <v>100865</v>
      </c>
      <c r="AS326" s="85">
        <v>103381</v>
      </c>
      <c r="AT326" s="85">
        <v>106878</v>
      </c>
      <c r="AU326" s="85">
        <v>110475</v>
      </c>
    </row>
    <row r="327" spans="1:47" x14ac:dyDescent="0.25">
      <c r="A327" s="27" t="s">
        <v>2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48"/>
      <c r="Y327" s="149" t="s">
        <v>2</v>
      </c>
      <c r="Z327" s="147">
        <v>0.23100000000000001</v>
      </c>
      <c r="AA327" s="147">
        <v>0.23100000000000001</v>
      </c>
      <c r="AB327" s="147">
        <v>0.23100000000000001</v>
      </c>
      <c r="AC327" s="147">
        <v>0.23100000000000001</v>
      </c>
      <c r="AD327" s="147">
        <v>0.23100000000000001</v>
      </c>
      <c r="AE327" s="147">
        <v>0.23100000000000001</v>
      </c>
      <c r="AF327" s="147">
        <v>0.23100000000000001</v>
      </c>
      <c r="AG327" s="147">
        <v>0.23100000000000001</v>
      </c>
      <c r="AH327" s="147">
        <v>0.23100000000000001</v>
      </c>
      <c r="AI327" s="147">
        <v>0.23100000000000001</v>
      </c>
      <c r="AK327" s="159" t="s">
        <v>76</v>
      </c>
      <c r="AL327" s="85">
        <v>4603</v>
      </c>
      <c r="AM327" s="85">
        <v>5497</v>
      </c>
      <c r="AN327" s="85">
        <v>6962</v>
      </c>
      <c r="AO327" s="85">
        <v>40158</v>
      </c>
      <c r="AP327" s="85">
        <v>43910</v>
      </c>
      <c r="AQ327" s="85">
        <v>47123</v>
      </c>
      <c r="AR327" s="85">
        <v>53816</v>
      </c>
      <c r="AS327" s="85">
        <v>61444</v>
      </c>
      <c r="AT327" s="85">
        <v>63481</v>
      </c>
      <c r="AU327" s="85">
        <v>66254</v>
      </c>
    </row>
    <row r="328" spans="1:47" x14ac:dyDescent="0.25">
      <c r="A328" s="27" t="s">
        <v>7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0.13803526408140243</v>
      </c>
      <c r="I328" s="12">
        <v>0.57251937976485956</v>
      </c>
      <c r="J328" s="12">
        <v>0.14308905964443266</v>
      </c>
      <c r="K328" s="12">
        <v>0.10635776477858747</v>
      </c>
      <c r="L328" s="103"/>
      <c r="M328" s="107" t="s">
        <v>53</v>
      </c>
      <c r="N328" s="106"/>
      <c r="O328" s="103"/>
      <c r="P328" s="103"/>
      <c r="Q328" s="103"/>
      <c r="R328" s="103"/>
      <c r="S328" s="103"/>
      <c r="T328" s="103"/>
      <c r="U328" s="103"/>
      <c r="V328" s="103"/>
      <c r="W328" s="103"/>
      <c r="X328" s="148"/>
      <c r="Y328" s="149" t="s">
        <v>7</v>
      </c>
      <c r="Z328" s="147">
        <v>0.26700000000000002</v>
      </c>
      <c r="AA328" s="147">
        <v>0.26700000000000002</v>
      </c>
      <c r="AB328" s="147">
        <v>0.26700000000000002</v>
      </c>
      <c r="AC328" s="147">
        <v>0.26700000000000002</v>
      </c>
      <c r="AD328" s="147">
        <v>0.26700000000000002</v>
      </c>
      <c r="AE328" s="147">
        <v>0.26700000000000002</v>
      </c>
      <c r="AF328" s="147">
        <v>0.26700000000000002</v>
      </c>
      <c r="AG328" s="147">
        <v>0.26700000000000002</v>
      </c>
      <c r="AH328" s="147">
        <v>0.26700000000000002</v>
      </c>
      <c r="AI328" s="147">
        <v>0.26700000000000002</v>
      </c>
      <c r="AK328" s="159" t="s">
        <v>77</v>
      </c>
      <c r="AL328" s="85"/>
      <c r="AM328" s="85"/>
      <c r="AN328" s="85"/>
      <c r="AO328" s="85"/>
      <c r="AP328" s="85"/>
      <c r="AQ328" s="85"/>
      <c r="AR328" s="85"/>
      <c r="AS328" s="85"/>
      <c r="AT328" s="85">
        <v>14719</v>
      </c>
      <c r="AU328" s="85">
        <v>14702</v>
      </c>
    </row>
    <row r="329" spans="1:47" x14ac:dyDescent="0.25">
      <c r="A329" s="27" t="s">
        <v>8</v>
      </c>
      <c r="B329" s="12">
        <v>0</v>
      </c>
      <c r="C329" s="12">
        <v>0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03"/>
      <c r="M329" s="90" t="s">
        <v>39</v>
      </c>
      <c r="N329" s="90">
        <v>2000</v>
      </c>
      <c r="O329" s="90">
        <v>2001</v>
      </c>
      <c r="P329" s="90">
        <v>2002</v>
      </c>
      <c r="Q329" s="90">
        <v>2003</v>
      </c>
      <c r="R329" s="90">
        <v>2004</v>
      </c>
      <c r="S329" s="90">
        <v>2005</v>
      </c>
      <c r="T329" s="90">
        <v>2006</v>
      </c>
      <c r="U329" s="90">
        <v>2007</v>
      </c>
      <c r="V329" s="90">
        <v>2008</v>
      </c>
      <c r="W329" s="90">
        <v>2009</v>
      </c>
      <c r="X329" s="148"/>
      <c r="Y329" s="149" t="s">
        <v>8</v>
      </c>
      <c r="Z329" s="147">
        <v>0.249</v>
      </c>
      <c r="AA329" s="147">
        <v>0.249</v>
      </c>
      <c r="AB329" s="147">
        <v>0.249</v>
      </c>
      <c r="AC329" s="147">
        <v>0.249</v>
      </c>
      <c r="AD329" s="147">
        <v>0.249</v>
      </c>
      <c r="AE329" s="147">
        <v>0.249</v>
      </c>
      <c r="AF329" s="147">
        <v>0.249</v>
      </c>
      <c r="AG329" s="147">
        <v>0.249</v>
      </c>
      <c r="AH329" s="147">
        <v>0.249</v>
      </c>
      <c r="AI329" s="147">
        <v>0.249</v>
      </c>
      <c r="AK329" s="159" t="s">
        <v>78</v>
      </c>
      <c r="AL329" s="85">
        <v>124983</v>
      </c>
      <c r="AM329" s="85">
        <v>0</v>
      </c>
      <c r="AN329" s="85">
        <v>133088</v>
      </c>
      <c r="AO329" s="85">
        <v>147672</v>
      </c>
      <c r="AP329" s="85">
        <v>163420</v>
      </c>
      <c r="AQ329" s="85">
        <v>171855</v>
      </c>
      <c r="AR329" s="85">
        <v>191189</v>
      </c>
      <c r="AS329" s="85">
        <v>191189</v>
      </c>
      <c r="AT329" s="85">
        <v>214907</v>
      </c>
      <c r="AU329" s="85">
        <v>197302</v>
      </c>
    </row>
    <row r="330" spans="1:47" x14ac:dyDescent="0.25">
      <c r="A330" s="27" t="s">
        <v>9</v>
      </c>
      <c r="B330" s="12">
        <v>3.8259792636851022E-3</v>
      </c>
      <c r="C330" s="12">
        <v>3.2323795215128598E-2</v>
      </c>
      <c r="D330" s="12">
        <v>5.4213498530014074E-4</v>
      </c>
      <c r="E330" s="12">
        <v>3.8194628663659525E-3</v>
      </c>
      <c r="F330" s="12">
        <v>5.3657257981195184E-4</v>
      </c>
      <c r="G330" s="12">
        <v>5.3182413234671667E-4</v>
      </c>
      <c r="H330" s="12">
        <v>3.8287683345833989E-2</v>
      </c>
      <c r="I330" s="12">
        <v>1.4190099310459482E-2</v>
      </c>
      <c r="J330" s="12">
        <v>0</v>
      </c>
      <c r="K330" s="12">
        <v>0.76958352128900998</v>
      </c>
      <c r="L330" s="103"/>
      <c r="M330" s="104" t="str">
        <f>M$10</f>
        <v>Electricity</v>
      </c>
      <c r="N330" s="85">
        <v>8490000</v>
      </c>
      <c r="O330" s="85">
        <v>8881944.444444444</v>
      </c>
      <c r="P330" s="85">
        <v>10466111.111111112</v>
      </c>
      <c r="Q330" s="85">
        <v>10898055.555555554</v>
      </c>
      <c r="R330" s="85">
        <v>11321944.444444444</v>
      </c>
      <c r="S330" s="85">
        <v>5796944.444444444</v>
      </c>
      <c r="T330" s="85">
        <v>6176111.111111111</v>
      </c>
      <c r="U330" s="85">
        <v>786944.4444444445</v>
      </c>
      <c r="V330" s="85">
        <v>718888.88888888888</v>
      </c>
      <c r="W330" s="85">
        <v>2326944.4444444445</v>
      </c>
      <c r="X330" s="148"/>
      <c r="Y330" s="149" t="s">
        <v>9</v>
      </c>
      <c r="Z330" s="147">
        <v>0.36399999999999999</v>
      </c>
      <c r="AA330" s="147">
        <v>0.36399999999999999</v>
      </c>
      <c r="AB330" s="147">
        <v>0.36399999999999999</v>
      </c>
      <c r="AC330" s="147">
        <v>0.36399999999999999</v>
      </c>
      <c r="AD330" s="147">
        <v>0.36399999999999999</v>
      </c>
      <c r="AE330" s="147">
        <v>0.36399999999999999</v>
      </c>
      <c r="AF330" s="147">
        <v>0.36399999999999999</v>
      </c>
      <c r="AG330" s="147">
        <v>0.36399999999999999</v>
      </c>
      <c r="AH330" s="147">
        <v>0.36399999999999999</v>
      </c>
      <c r="AI330" s="147">
        <v>0.36399999999999999</v>
      </c>
    </row>
    <row r="331" spans="1:47" x14ac:dyDescent="0.25">
      <c r="A331" s="27" t="s">
        <v>10</v>
      </c>
      <c r="B331" s="12">
        <v>0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03"/>
      <c r="M331" s="104" t="str">
        <f>M$11</f>
        <v>Heat and Cold</v>
      </c>
      <c r="N331" s="85">
        <v>0</v>
      </c>
      <c r="O331" s="85">
        <v>0</v>
      </c>
      <c r="P331" s="85">
        <v>0</v>
      </c>
      <c r="Q331" s="85">
        <v>0</v>
      </c>
      <c r="R331" s="85">
        <v>0</v>
      </c>
      <c r="S331" s="85">
        <v>0</v>
      </c>
      <c r="T331" s="85">
        <v>0</v>
      </c>
      <c r="U331" s="85">
        <v>0</v>
      </c>
      <c r="V331" s="85">
        <v>0</v>
      </c>
      <c r="W331" s="85">
        <v>0</v>
      </c>
      <c r="X331" s="148"/>
      <c r="Y331" s="149" t="s">
        <v>10</v>
      </c>
      <c r="Z331" s="147">
        <v>0.38200000000000001</v>
      </c>
      <c r="AA331" s="147">
        <v>0.38200000000000001</v>
      </c>
      <c r="AB331" s="147">
        <v>0.38200000000000001</v>
      </c>
      <c r="AC331" s="147">
        <v>0.38200000000000001</v>
      </c>
      <c r="AD331" s="147">
        <v>0.38200000000000001</v>
      </c>
      <c r="AE331" s="147">
        <v>0.38200000000000001</v>
      </c>
      <c r="AF331" s="147">
        <v>0.38200000000000001</v>
      </c>
      <c r="AG331" s="147">
        <v>0.38200000000000001</v>
      </c>
      <c r="AH331" s="147">
        <v>0.38200000000000001</v>
      </c>
      <c r="AI331" s="147">
        <v>0.38200000000000001</v>
      </c>
    </row>
    <row r="332" spans="1:47" x14ac:dyDescent="0.25">
      <c r="A332" s="27" t="s">
        <v>11</v>
      </c>
      <c r="B332" s="12">
        <v>0</v>
      </c>
      <c r="C332" s="12">
        <v>0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03"/>
      <c r="M332" s="104" t="str">
        <f>M$12</f>
        <v>natural gas</v>
      </c>
      <c r="N332" s="85">
        <v>0</v>
      </c>
      <c r="O332" s="85">
        <v>0</v>
      </c>
      <c r="P332" s="85">
        <v>0</v>
      </c>
      <c r="Q332" s="85">
        <v>0</v>
      </c>
      <c r="R332" s="85">
        <v>0</v>
      </c>
      <c r="S332" s="85">
        <v>0</v>
      </c>
      <c r="T332" s="85">
        <v>0</v>
      </c>
      <c r="U332" s="85">
        <v>0</v>
      </c>
      <c r="V332" s="85">
        <v>0</v>
      </c>
      <c r="W332" s="85">
        <v>0</v>
      </c>
      <c r="X332" s="148"/>
      <c r="Y332" s="149" t="s">
        <v>11</v>
      </c>
      <c r="Z332" s="147">
        <v>0</v>
      </c>
      <c r="AA332" s="147">
        <v>0</v>
      </c>
      <c r="AB332" s="147">
        <v>0</v>
      </c>
      <c r="AC332" s="147">
        <v>0</v>
      </c>
      <c r="AD332" s="147">
        <v>0</v>
      </c>
      <c r="AE332" s="147">
        <v>0</v>
      </c>
      <c r="AF332" s="147">
        <v>0</v>
      </c>
      <c r="AG332" s="147">
        <v>0</v>
      </c>
      <c r="AH332" s="147">
        <v>0</v>
      </c>
      <c r="AI332" s="147">
        <v>0</v>
      </c>
    </row>
    <row r="333" spans="1:47" x14ac:dyDescent="0.25">
      <c r="A333" s="13" t="s">
        <v>40</v>
      </c>
      <c r="B333" s="14">
        <f t="shared" ref="B333" si="152">SUM(B324:B332)</f>
        <v>1.4647528319599894</v>
      </c>
      <c r="C333" s="14">
        <f t="shared" ref="C333" si="153">SUM(C324:C332)</f>
        <v>1.5648530680665842</v>
      </c>
      <c r="D333" s="14">
        <f t="shared" ref="D333" si="154">SUM(D324:D332)</f>
        <v>1.6801697909943256</v>
      </c>
      <c r="E333" s="14">
        <f t="shared" ref="E333" si="155">SUM(E324:E332)</f>
        <v>1.7894463001817147</v>
      </c>
      <c r="F333" s="14">
        <f t="shared" ref="F333" si="156">SUM(F324:F332)</f>
        <v>1.8280657744138153</v>
      </c>
      <c r="G333" s="14">
        <f t="shared" ref="G333" si="157">SUM(G324:G332)</f>
        <v>1.8941741717871612</v>
      </c>
      <c r="H333" s="14">
        <f t="shared" ref="H333" si="158">SUM(H324:H332)</f>
        <v>1.9643577596776836</v>
      </c>
      <c r="I333" s="14">
        <f t="shared" ref="I333" si="159">SUM(I324:I332)</f>
        <v>2.6057399558063974</v>
      </c>
      <c r="J333" s="14">
        <f t="shared" ref="J333" si="160">SUM(J324:J332)</f>
        <v>3.0738982296590538</v>
      </c>
      <c r="K333" s="14">
        <f t="shared" ref="K333" si="161">SUM(K324:K332)</f>
        <v>3.8011768036179783</v>
      </c>
      <c r="L333" s="103"/>
      <c r="M333" s="104" t="str">
        <f>M$13</f>
        <v>Liquid gas</v>
      </c>
      <c r="N333" s="85">
        <v>0</v>
      </c>
      <c r="O333" s="85">
        <v>0</v>
      </c>
      <c r="P333" s="85">
        <v>0</v>
      </c>
      <c r="Q333" s="85">
        <v>0</v>
      </c>
      <c r="R333" s="85">
        <v>0</v>
      </c>
      <c r="S333" s="85">
        <v>0</v>
      </c>
      <c r="T333" s="85">
        <v>0</v>
      </c>
      <c r="U333" s="85">
        <v>0</v>
      </c>
      <c r="V333" s="85">
        <v>0</v>
      </c>
      <c r="W333" s="85">
        <v>0</v>
      </c>
      <c r="AK333" t="s">
        <v>25</v>
      </c>
      <c r="AL333">
        <v>1000298</v>
      </c>
      <c r="AM333">
        <v>1057801</v>
      </c>
      <c r="AN333">
        <v>1062554</v>
      </c>
      <c r="AO333">
        <v>1147994.463</v>
      </c>
      <c r="AP333">
        <v>1201038.72</v>
      </c>
      <c r="AQ333">
        <v>1405325</v>
      </c>
      <c r="AR333">
        <v>1745121.69</v>
      </c>
      <c r="AS333">
        <v>2183271.0720000002</v>
      </c>
      <c r="AT333">
        <v>2576625</v>
      </c>
      <c r="AU333">
        <v>2751597</v>
      </c>
    </row>
    <row r="334" spans="1:47" x14ac:dyDescent="0.2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103"/>
      <c r="M334" s="104" t="str">
        <f>M$14</f>
        <v>heating oil / diesel</v>
      </c>
      <c r="N334" s="85">
        <v>4544166.666666667</v>
      </c>
      <c r="O334" s="85">
        <v>5181666.666666667</v>
      </c>
      <c r="P334" s="85">
        <v>5205277.7777777771</v>
      </c>
      <c r="Q334" s="85">
        <v>4107500</v>
      </c>
      <c r="R334" s="85">
        <v>5523888.888888889</v>
      </c>
      <c r="S334" s="85">
        <v>8163611.111111111</v>
      </c>
      <c r="T334" s="85">
        <v>9933888.8888888881</v>
      </c>
      <c r="U334" s="85">
        <v>5523888.888888889</v>
      </c>
      <c r="V334" s="85">
        <v>5121388.888888889</v>
      </c>
      <c r="W334" s="85">
        <v>8613333.333333334</v>
      </c>
      <c r="AK334" t="s">
        <v>75</v>
      </c>
      <c r="AL334">
        <v>5207</v>
      </c>
      <c r="AM334">
        <v>5482</v>
      </c>
      <c r="AN334">
        <v>5949</v>
      </c>
      <c r="AO334">
        <v>80824</v>
      </c>
      <c r="AP334">
        <v>85240</v>
      </c>
      <c r="AQ334">
        <v>91651</v>
      </c>
      <c r="AR334">
        <v>100865</v>
      </c>
      <c r="AS334">
        <v>103381</v>
      </c>
      <c r="AT334">
        <v>106878</v>
      </c>
      <c r="AU334">
        <v>110475</v>
      </c>
    </row>
    <row r="335" spans="1:47" x14ac:dyDescent="0.25">
      <c r="A335" s="28" t="s">
        <v>41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103"/>
      <c r="M335" s="104" t="str">
        <f>M$15</f>
        <v>gasoline</v>
      </c>
      <c r="N335" s="85">
        <v>0</v>
      </c>
      <c r="O335" s="85">
        <v>0</v>
      </c>
      <c r="P335" s="85">
        <v>0</v>
      </c>
      <c r="Q335" s="85">
        <v>0</v>
      </c>
      <c r="R335" s="85">
        <v>0</v>
      </c>
      <c r="S335" s="85">
        <v>0</v>
      </c>
      <c r="T335" s="85">
        <v>0</v>
      </c>
      <c r="U335" s="85">
        <v>0</v>
      </c>
      <c r="V335" s="85">
        <v>0</v>
      </c>
      <c r="W335" s="85">
        <v>0</v>
      </c>
      <c r="AK335" t="s">
        <v>76</v>
      </c>
      <c r="AL335">
        <v>4603</v>
      </c>
      <c r="AM335">
        <v>5497</v>
      </c>
      <c r="AN335">
        <v>6962</v>
      </c>
      <c r="AO335">
        <v>40158</v>
      </c>
      <c r="AP335">
        <v>43910</v>
      </c>
      <c r="AQ335">
        <v>47123</v>
      </c>
      <c r="AR335">
        <v>53816</v>
      </c>
      <c r="AS335">
        <v>61444</v>
      </c>
      <c r="AT335">
        <v>63481</v>
      </c>
      <c r="AU335">
        <v>66254</v>
      </c>
    </row>
    <row r="336" spans="1:47" x14ac:dyDescent="0.25">
      <c r="A336" s="11" t="s">
        <v>39</v>
      </c>
      <c r="B336" s="11">
        <v>2000</v>
      </c>
      <c r="C336" s="11">
        <v>2001</v>
      </c>
      <c r="D336" s="11">
        <v>2002</v>
      </c>
      <c r="E336" s="11">
        <v>2003</v>
      </c>
      <c r="F336" s="11">
        <v>2004</v>
      </c>
      <c r="G336" s="11">
        <v>2005</v>
      </c>
      <c r="H336" s="11">
        <v>2006</v>
      </c>
      <c r="I336" s="11">
        <v>2007</v>
      </c>
      <c r="J336" s="11">
        <v>2008</v>
      </c>
      <c r="K336" s="11">
        <v>2009</v>
      </c>
      <c r="L336" s="103"/>
      <c r="M336" s="104" t="str">
        <f>M$16</f>
        <v>Lignite / Coal</v>
      </c>
      <c r="N336" s="85">
        <v>0</v>
      </c>
      <c r="O336" s="85">
        <v>0</v>
      </c>
      <c r="P336" s="85">
        <v>0</v>
      </c>
      <c r="Q336" s="85">
        <v>0</v>
      </c>
      <c r="R336" s="85">
        <v>0</v>
      </c>
      <c r="S336" s="85">
        <v>0</v>
      </c>
      <c r="T336" s="85">
        <v>0</v>
      </c>
      <c r="U336" s="85">
        <v>0</v>
      </c>
      <c r="V336" s="85">
        <v>0</v>
      </c>
      <c r="W336" s="85">
        <v>0</v>
      </c>
      <c r="AK336" t="s">
        <v>77</v>
      </c>
      <c r="AT336">
        <v>14719</v>
      </c>
      <c r="AU336">
        <v>14702</v>
      </c>
    </row>
    <row r="337" spans="1:47" x14ac:dyDescent="0.25">
      <c r="A337" s="27" t="s">
        <v>1</v>
      </c>
      <c r="B337" s="12">
        <v>0.57042551324522661</v>
      </c>
      <c r="C337" s="12">
        <v>0.59777521804727407</v>
      </c>
      <c r="D337" s="12">
        <v>0.70436420607374839</v>
      </c>
      <c r="E337" s="12">
        <v>0.73097066651773357</v>
      </c>
      <c r="F337" s="12">
        <v>0.7541435096743222</v>
      </c>
      <c r="G337" s="12">
        <v>0.3827116488946079</v>
      </c>
      <c r="H337" s="12">
        <v>0.40345419502903929</v>
      </c>
      <c r="I337" s="12">
        <v>5.0822441651746791E-2</v>
      </c>
      <c r="J337" s="12">
        <v>4.5865058999231073E-2</v>
      </c>
      <c r="K337" s="12">
        <v>0.14458925601269512</v>
      </c>
      <c r="L337" s="103"/>
      <c r="M337" s="104" t="str">
        <f>M$17</f>
        <v>other fossil fuels</v>
      </c>
      <c r="N337" s="85">
        <v>0</v>
      </c>
      <c r="O337" s="85">
        <v>0</v>
      </c>
      <c r="P337" s="85">
        <v>0</v>
      </c>
      <c r="Q337" s="85">
        <v>0</v>
      </c>
      <c r="R337" s="85">
        <v>0</v>
      </c>
      <c r="S337" s="85">
        <v>0</v>
      </c>
      <c r="T337" s="85">
        <v>0</v>
      </c>
      <c r="U337" s="85">
        <v>0</v>
      </c>
      <c r="V337" s="85">
        <v>0</v>
      </c>
      <c r="W337" s="85">
        <v>0</v>
      </c>
      <c r="AK337" t="s">
        <v>78</v>
      </c>
      <c r="AL337">
        <v>124983</v>
      </c>
      <c r="AM337">
        <v>0</v>
      </c>
      <c r="AN337">
        <v>133088</v>
      </c>
      <c r="AO337">
        <v>147672</v>
      </c>
      <c r="AP337">
        <v>163420</v>
      </c>
      <c r="AQ337">
        <v>171855</v>
      </c>
      <c r="AR337">
        <v>191189</v>
      </c>
      <c r="AS337">
        <v>191189</v>
      </c>
      <c r="AT337">
        <v>214907</v>
      </c>
      <c r="AU337">
        <v>197302</v>
      </c>
    </row>
    <row r="338" spans="1:47" x14ac:dyDescent="0.25">
      <c r="A338" s="27" t="s">
        <v>5</v>
      </c>
      <c r="B338" s="12">
        <v>0</v>
      </c>
      <c r="C338" s="12">
        <v>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03"/>
      <c r="M338" s="104" t="str">
        <f>M$18</f>
        <v>Plant oil, biofuel</v>
      </c>
      <c r="N338" s="85">
        <v>0</v>
      </c>
      <c r="O338" s="85">
        <v>0</v>
      </c>
      <c r="P338" s="85">
        <v>0</v>
      </c>
      <c r="Q338" s="85">
        <v>0</v>
      </c>
      <c r="R338" s="85">
        <v>0</v>
      </c>
      <c r="S338" s="85">
        <v>0</v>
      </c>
      <c r="T338" s="85">
        <v>0</v>
      </c>
      <c r="U338" s="85">
        <v>0</v>
      </c>
      <c r="V338" s="85">
        <v>0</v>
      </c>
      <c r="W338" s="85">
        <v>0</v>
      </c>
      <c r="AK338" s="152"/>
      <c r="AL338" s="220" t="s">
        <v>65</v>
      </c>
      <c r="AM338" s="220" t="s">
        <v>66</v>
      </c>
      <c r="AN338" s="220" t="s">
        <v>67</v>
      </c>
      <c r="AO338" s="220" t="s">
        <v>68</v>
      </c>
      <c r="AP338" s="220" t="s">
        <v>69</v>
      </c>
      <c r="AQ338" s="220" t="s">
        <v>70</v>
      </c>
      <c r="AR338" s="220" t="s">
        <v>71</v>
      </c>
      <c r="AS338" s="220" t="s">
        <v>72</v>
      </c>
      <c r="AT338" s="220" t="s">
        <v>73</v>
      </c>
      <c r="AU338" s="220" t="s">
        <v>74</v>
      </c>
    </row>
    <row r="339" spans="1:47" x14ac:dyDescent="0.25">
      <c r="A339" s="27" t="s">
        <v>6</v>
      </c>
      <c r="B339" s="12">
        <v>0</v>
      </c>
      <c r="C339" s="12">
        <v>0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03"/>
      <c r="M339" s="88" t="s">
        <v>40</v>
      </c>
      <c r="N339" s="89">
        <f t="shared" ref="N339:W339" si="162">SUM(N330:N338)</f>
        <v>13034166.666666668</v>
      </c>
      <c r="O339" s="89">
        <f t="shared" si="162"/>
        <v>14063611.111111112</v>
      </c>
      <c r="P339" s="89">
        <f t="shared" si="162"/>
        <v>15671388.888888888</v>
      </c>
      <c r="Q339" s="89">
        <f t="shared" si="162"/>
        <v>15005555.555555554</v>
      </c>
      <c r="R339" s="89">
        <f t="shared" si="162"/>
        <v>16845833.333333332</v>
      </c>
      <c r="S339" s="89">
        <f t="shared" si="162"/>
        <v>13960555.555555556</v>
      </c>
      <c r="T339" s="89">
        <f t="shared" si="162"/>
        <v>16110000</v>
      </c>
      <c r="U339" s="89">
        <f t="shared" si="162"/>
        <v>6310833.333333334</v>
      </c>
      <c r="V339" s="89">
        <f t="shared" si="162"/>
        <v>5840277.777777778</v>
      </c>
      <c r="W339" s="89">
        <f t="shared" si="162"/>
        <v>10940277.777777778</v>
      </c>
      <c r="AK339" s="152" t="s">
        <v>25</v>
      </c>
      <c r="AL339" s="221">
        <f>IFERROR(AL333/AL325-1,"")</f>
        <v>0</v>
      </c>
      <c r="AM339" s="221">
        <f t="shared" ref="AM339:AU339" si="163">IFERROR(AM333/AM325-1,"")</f>
        <v>0</v>
      </c>
      <c r="AN339" s="221">
        <f t="shared" si="163"/>
        <v>0</v>
      </c>
      <c r="AO339" s="221">
        <f t="shared" si="163"/>
        <v>0</v>
      </c>
      <c r="AP339" s="221">
        <f t="shared" si="163"/>
        <v>0</v>
      </c>
      <c r="AQ339" s="221">
        <f t="shared" si="163"/>
        <v>0</v>
      </c>
      <c r="AR339" s="221">
        <f t="shared" si="163"/>
        <v>0</v>
      </c>
      <c r="AS339" s="221">
        <f t="shared" si="163"/>
        <v>0</v>
      </c>
      <c r="AT339" s="221">
        <f t="shared" si="163"/>
        <v>0</v>
      </c>
      <c r="AU339" s="221">
        <f t="shared" si="163"/>
        <v>0</v>
      </c>
    </row>
    <row r="340" spans="1:47" x14ac:dyDescent="0.25">
      <c r="A340" s="27" t="s">
        <v>2</v>
      </c>
      <c r="B340" s="12">
        <v>0</v>
      </c>
      <c r="C340" s="12">
        <v>0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AK340" s="152" t="s">
        <v>75</v>
      </c>
      <c r="AL340" s="221">
        <f t="shared" ref="AL340:AU340" si="164">IFERROR(AL334/AL326-1,"")</f>
        <v>0</v>
      </c>
      <c r="AM340" s="221">
        <f t="shared" si="164"/>
        <v>0</v>
      </c>
      <c r="AN340" s="221">
        <f t="shared" si="164"/>
        <v>0</v>
      </c>
      <c r="AO340" s="221">
        <f t="shared" si="164"/>
        <v>0</v>
      </c>
      <c r="AP340" s="221">
        <f t="shared" si="164"/>
        <v>0</v>
      </c>
      <c r="AQ340" s="221">
        <f t="shared" si="164"/>
        <v>0</v>
      </c>
      <c r="AR340" s="221">
        <f t="shared" si="164"/>
        <v>0</v>
      </c>
      <c r="AS340" s="221">
        <f t="shared" si="164"/>
        <v>0</v>
      </c>
      <c r="AT340" s="221">
        <f t="shared" si="164"/>
        <v>0</v>
      </c>
      <c r="AU340" s="221">
        <f t="shared" si="164"/>
        <v>0</v>
      </c>
    </row>
    <row r="341" spans="1:47" x14ac:dyDescent="0.25">
      <c r="A341" s="27" t="s">
        <v>7</v>
      </c>
      <c r="B341" s="12">
        <v>0.3053131452420712</v>
      </c>
      <c r="C341" s="12">
        <v>0.34873804276634407</v>
      </c>
      <c r="D341" s="12">
        <v>0.35031267205308053</v>
      </c>
      <c r="E341" s="12">
        <v>0.27550437758513824</v>
      </c>
      <c r="F341" s="12">
        <v>0.36794076972898188</v>
      </c>
      <c r="G341" s="12">
        <v>0.53895791122543646</v>
      </c>
      <c r="H341" s="12">
        <v>0.64893086815815881</v>
      </c>
      <c r="I341" s="12">
        <v>0.35674376092009769</v>
      </c>
      <c r="J341" s="12">
        <v>0.32674423986430579</v>
      </c>
      <c r="K341" s="12">
        <v>0.53520635674366124</v>
      </c>
      <c r="L341" s="103"/>
      <c r="M341" s="107" t="s">
        <v>54</v>
      </c>
      <c r="N341" s="107"/>
      <c r="O341" s="103"/>
      <c r="P341" s="103"/>
      <c r="Q341" s="103"/>
      <c r="R341" s="103"/>
      <c r="S341" s="103"/>
      <c r="T341" s="103"/>
      <c r="U341" s="103"/>
      <c r="V341" s="103"/>
      <c r="W341" s="103"/>
      <c r="AK341" s="152" t="s">
        <v>76</v>
      </c>
      <c r="AL341" s="221">
        <f t="shared" ref="AL341:AU341" si="165">IFERROR(AL335/AL327-1,"")</f>
        <v>0</v>
      </c>
      <c r="AM341" s="221">
        <f t="shared" si="165"/>
        <v>0</v>
      </c>
      <c r="AN341" s="221">
        <f t="shared" si="165"/>
        <v>0</v>
      </c>
      <c r="AO341" s="221">
        <f t="shared" si="165"/>
        <v>0</v>
      </c>
      <c r="AP341" s="221">
        <f t="shared" si="165"/>
        <v>0</v>
      </c>
      <c r="AQ341" s="221">
        <f t="shared" si="165"/>
        <v>0</v>
      </c>
      <c r="AR341" s="221">
        <f t="shared" si="165"/>
        <v>0</v>
      </c>
      <c r="AS341" s="221">
        <f t="shared" si="165"/>
        <v>0</v>
      </c>
      <c r="AT341" s="221">
        <f t="shared" si="165"/>
        <v>0</v>
      </c>
      <c r="AU341" s="221">
        <f t="shared" si="165"/>
        <v>0</v>
      </c>
    </row>
    <row r="342" spans="1:47" x14ac:dyDescent="0.25">
      <c r="A342" s="27" t="s">
        <v>8</v>
      </c>
      <c r="B342" s="12">
        <v>0</v>
      </c>
      <c r="C342" s="12">
        <v>0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03"/>
      <c r="M342" s="90" t="str">
        <f>M$9</f>
        <v>Energieträger</v>
      </c>
      <c r="N342" s="90">
        <v>2000</v>
      </c>
      <c r="O342" s="90">
        <v>2001</v>
      </c>
      <c r="P342" s="90">
        <v>2002</v>
      </c>
      <c r="Q342" s="90">
        <v>2003</v>
      </c>
      <c r="R342" s="90">
        <v>2004</v>
      </c>
      <c r="S342" s="90">
        <v>2005</v>
      </c>
      <c r="T342" s="90">
        <v>2006</v>
      </c>
      <c r="U342" s="90">
        <v>2007</v>
      </c>
      <c r="V342" s="90">
        <v>2008</v>
      </c>
      <c r="W342" s="90">
        <v>2009</v>
      </c>
      <c r="AK342" s="152" t="s">
        <v>77</v>
      </c>
      <c r="AL342" s="221" t="str">
        <f t="shared" ref="AL342:AU342" si="166">IFERROR(AL336/AL328-1,"")</f>
        <v/>
      </c>
      <c r="AM342" s="221" t="str">
        <f t="shared" si="166"/>
        <v/>
      </c>
      <c r="AN342" s="221" t="str">
        <f t="shared" si="166"/>
        <v/>
      </c>
      <c r="AO342" s="221" t="str">
        <f t="shared" si="166"/>
        <v/>
      </c>
      <c r="AP342" s="221" t="str">
        <f t="shared" si="166"/>
        <v/>
      </c>
      <c r="AQ342" s="221" t="str">
        <f t="shared" si="166"/>
        <v/>
      </c>
      <c r="AR342" s="221" t="str">
        <f t="shared" si="166"/>
        <v/>
      </c>
      <c r="AS342" s="221" t="str">
        <f t="shared" si="166"/>
        <v/>
      </c>
      <c r="AT342" s="221">
        <f t="shared" si="166"/>
        <v>0</v>
      </c>
      <c r="AU342" s="221">
        <f t="shared" si="166"/>
        <v>0</v>
      </c>
    </row>
    <row r="343" spans="1:47" x14ac:dyDescent="0.25">
      <c r="A343" s="27" t="s">
        <v>9</v>
      </c>
      <c r="B343" s="12">
        <v>0</v>
      </c>
      <c r="C343" s="12">
        <v>0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03"/>
      <c r="M343" s="104" t="str">
        <f>M$10</f>
        <v>Electricity</v>
      </c>
      <c r="N343" s="85">
        <v>11218888.888888888</v>
      </c>
      <c r="O343" s="85">
        <v>11738888.888888888</v>
      </c>
      <c r="P343" s="85">
        <v>12340000</v>
      </c>
      <c r="Q343" s="85">
        <v>12848888.888888888</v>
      </c>
      <c r="R343" s="85">
        <v>13350000</v>
      </c>
      <c r="S343" s="85">
        <v>27723055.555555556</v>
      </c>
      <c r="T343" s="85">
        <v>29536111.111111108</v>
      </c>
      <c r="U343" s="85">
        <v>29668888.888888888</v>
      </c>
      <c r="V343" s="85">
        <v>56283055.555555552</v>
      </c>
      <c r="W343" s="85">
        <v>49463055.555555552</v>
      </c>
      <c r="AK343" s="152" t="s">
        <v>78</v>
      </c>
      <c r="AL343" s="221">
        <f t="shared" ref="AL343:AU343" si="167">IFERROR(AL337/AL329-1,"")</f>
        <v>0</v>
      </c>
      <c r="AM343" s="221" t="str">
        <f t="shared" si="167"/>
        <v/>
      </c>
      <c r="AN343" s="221">
        <f t="shared" si="167"/>
        <v>0</v>
      </c>
      <c r="AO343" s="221">
        <f t="shared" si="167"/>
        <v>0</v>
      </c>
      <c r="AP343" s="221">
        <f t="shared" si="167"/>
        <v>0</v>
      </c>
      <c r="AQ343" s="221">
        <f t="shared" si="167"/>
        <v>0</v>
      </c>
      <c r="AR343" s="221">
        <f t="shared" si="167"/>
        <v>0</v>
      </c>
      <c r="AS343" s="221">
        <f t="shared" si="167"/>
        <v>0</v>
      </c>
      <c r="AT343" s="221">
        <f t="shared" si="167"/>
        <v>0</v>
      </c>
      <c r="AU343" s="221">
        <f t="shared" si="167"/>
        <v>0</v>
      </c>
    </row>
    <row r="344" spans="1:47" x14ac:dyDescent="0.25">
      <c r="A344" s="27" t="s">
        <v>10</v>
      </c>
      <c r="B344" s="12">
        <v>0</v>
      </c>
      <c r="C344" s="12">
        <v>0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03"/>
      <c r="M344" s="104" t="str">
        <f>M$11</f>
        <v>Heat and Cold</v>
      </c>
      <c r="N344" s="85">
        <v>31873333.333333332</v>
      </c>
      <c r="O344" s="85">
        <v>33390277.777777772</v>
      </c>
      <c r="P344" s="85">
        <v>39278055.555555552</v>
      </c>
      <c r="Q344" s="85">
        <v>42176666.666666664</v>
      </c>
      <c r="R344" s="85">
        <v>43373333.333333336</v>
      </c>
      <c r="S344" s="85">
        <v>45176666.666666664</v>
      </c>
      <c r="T344" s="85">
        <v>47448055.555555552</v>
      </c>
      <c r="U344" s="85">
        <v>48623611.111111112</v>
      </c>
      <c r="V344" s="85">
        <v>55257777.777777776</v>
      </c>
      <c r="W344" s="85">
        <v>45608888.888888888</v>
      </c>
      <c r="AL344" s="219"/>
      <c r="AM344" s="219"/>
      <c r="AN344" s="219"/>
      <c r="AO344" s="219"/>
      <c r="AP344" s="219"/>
      <c r="AQ344" s="219"/>
      <c r="AR344" s="219"/>
      <c r="AS344" s="219"/>
      <c r="AT344" s="219"/>
      <c r="AU344" s="219"/>
    </row>
    <row r="345" spans="1:47" x14ac:dyDescent="0.25">
      <c r="A345" s="27" t="s">
        <v>11</v>
      </c>
      <c r="B345" s="12">
        <v>0</v>
      </c>
      <c r="C345" s="12">
        <v>0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03"/>
      <c r="M345" s="104" t="str">
        <f>M$12</f>
        <v>natural gas</v>
      </c>
      <c r="N345" s="85">
        <v>5486666.666666667</v>
      </c>
      <c r="O345" s="85">
        <v>5441666.666666667</v>
      </c>
      <c r="P345" s="85">
        <v>5996111.111111111</v>
      </c>
      <c r="Q345" s="85">
        <v>7353333.333333333</v>
      </c>
      <c r="R345" s="85">
        <v>6501944.444444444</v>
      </c>
      <c r="S345" s="85">
        <v>10677777.777777778</v>
      </c>
      <c r="T345" s="85">
        <v>11501666.666666666</v>
      </c>
      <c r="U345" s="85">
        <v>65781111.111111112</v>
      </c>
      <c r="V345" s="85">
        <v>65641666.666666672</v>
      </c>
      <c r="W345" s="85">
        <v>65727777.777777784</v>
      </c>
    </row>
    <row r="346" spans="1:47" x14ac:dyDescent="0.25">
      <c r="A346" s="13" t="s">
        <v>40</v>
      </c>
      <c r="B346" s="14">
        <f t="shared" ref="B346" si="168">SUM(B337:B345)</f>
        <v>0.87573865848729782</v>
      </c>
      <c r="C346" s="14">
        <f t="shared" ref="C346" si="169">SUM(C337:C345)</f>
        <v>0.9465132608136182</v>
      </c>
      <c r="D346" s="14">
        <f t="shared" ref="D346" si="170">SUM(D337:D345)</f>
        <v>1.054676878126829</v>
      </c>
      <c r="E346" s="14">
        <f t="shared" ref="E346" si="171">SUM(E337:E345)</f>
        <v>1.0064750441028718</v>
      </c>
      <c r="F346" s="14">
        <f t="shared" ref="F346" si="172">SUM(F337:F345)</f>
        <v>1.1220842794033041</v>
      </c>
      <c r="G346" s="14">
        <f t="shared" ref="G346" si="173">SUM(G337:G345)</f>
        <v>0.92166956012004442</v>
      </c>
      <c r="H346" s="14">
        <f t="shared" ref="H346" si="174">SUM(H337:H345)</f>
        <v>1.052385063187198</v>
      </c>
      <c r="I346" s="14">
        <f t="shared" ref="I346" si="175">SUM(I337:I345)</f>
        <v>0.4075662025718445</v>
      </c>
      <c r="J346" s="14">
        <f t="shared" ref="J346" si="176">SUM(J337:J345)</f>
        <v>0.37260929886353689</v>
      </c>
      <c r="K346" s="14">
        <f t="shared" ref="K346" si="177">SUM(K337:K345)</f>
        <v>0.67979561275635636</v>
      </c>
      <c r="L346" s="103"/>
      <c r="M346" s="104" t="str">
        <f>M$13</f>
        <v>Liquid gas</v>
      </c>
      <c r="N346" s="85">
        <v>0</v>
      </c>
      <c r="O346" s="85">
        <v>0</v>
      </c>
      <c r="P346" s="85">
        <v>0</v>
      </c>
      <c r="Q346" s="85">
        <v>0</v>
      </c>
      <c r="R346" s="85">
        <v>0</v>
      </c>
      <c r="S346" s="85">
        <v>0</v>
      </c>
      <c r="T346" s="85">
        <v>0</v>
      </c>
      <c r="U346" s="85">
        <v>0</v>
      </c>
      <c r="V346" s="85">
        <v>0</v>
      </c>
      <c r="W346" s="85">
        <v>0</v>
      </c>
    </row>
    <row r="347" spans="1:47" x14ac:dyDescent="0.2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103"/>
      <c r="M347" s="104" t="str">
        <f>M$14</f>
        <v>heating oil / diesel</v>
      </c>
      <c r="N347" s="85">
        <v>25992500</v>
      </c>
      <c r="O347" s="85">
        <v>28497777.777777776</v>
      </c>
      <c r="P347" s="85">
        <v>28798888.888888888</v>
      </c>
      <c r="Q347" s="85">
        <v>24227500</v>
      </c>
      <c r="R347" s="85">
        <v>30839722.222222224</v>
      </c>
      <c r="S347" s="85">
        <v>27356666.666666664</v>
      </c>
      <c r="T347" s="85">
        <v>33346666.666666664</v>
      </c>
      <c r="U347" s="85">
        <v>38145277.777777776</v>
      </c>
      <c r="V347" s="85">
        <v>38743333.333333336</v>
      </c>
      <c r="W347" s="85">
        <v>20539166.666666668</v>
      </c>
    </row>
    <row r="348" spans="1:47" x14ac:dyDescent="0.25">
      <c r="A348" s="28" t="s">
        <v>42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103"/>
      <c r="M348" s="104" t="str">
        <f>M$15</f>
        <v>gasoline</v>
      </c>
      <c r="N348" s="85">
        <v>0</v>
      </c>
      <c r="O348" s="85">
        <v>0</v>
      </c>
      <c r="P348" s="85">
        <v>0</v>
      </c>
      <c r="Q348" s="85">
        <v>0</v>
      </c>
      <c r="R348" s="85">
        <v>0</v>
      </c>
      <c r="S348" s="85">
        <v>686111.11111111112</v>
      </c>
      <c r="T348" s="85">
        <v>1148888.888888889</v>
      </c>
      <c r="U348" s="85">
        <v>1522500</v>
      </c>
      <c r="V348" s="85">
        <v>11757500</v>
      </c>
      <c r="W348" s="85">
        <v>0</v>
      </c>
    </row>
    <row r="349" spans="1:47" x14ac:dyDescent="0.25">
      <c r="A349" s="11" t="s">
        <v>39</v>
      </c>
      <c r="B349" s="11">
        <v>2000</v>
      </c>
      <c r="C349" s="11">
        <v>2001</v>
      </c>
      <c r="D349" s="11">
        <v>2002</v>
      </c>
      <c r="E349" s="11">
        <v>2003</v>
      </c>
      <c r="F349" s="11">
        <v>2004</v>
      </c>
      <c r="G349" s="11">
        <v>2005</v>
      </c>
      <c r="H349" s="11">
        <v>2006</v>
      </c>
      <c r="I349" s="11">
        <v>2007</v>
      </c>
      <c r="J349" s="11">
        <v>2008</v>
      </c>
      <c r="K349" s="11">
        <v>2009</v>
      </c>
      <c r="L349" s="103"/>
      <c r="M349" s="104" t="str">
        <f>M$16</f>
        <v>Lignite / Coal</v>
      </c>
      <c r="N349" s="85">
        <v>131723333.33333333</v>
      </c>
      <c r="O349" s="85">
        <v>115296666.66666667</v>
      </c>
      <c r="P349" s="85">
        <v>127140277.77777776</v>
      </c>
      <c r="Q349" s="85">
        <v>140004166.66666666</v>
      </c>
      <c r="R349" s="85">
        <v>138089722.22222224</v>
      </c>
      <c r="S349" s="85">
        <v>83591944.444444448</v>
      </c>
      <c r="T349" s="85">
        <v>62160555.555555552</v>
      </c>
      <c r="U349" s="85">
        <v>59793611.111111104</v>
      </c>
      <c r="V349" s="85">
        <v>47674444.44444444</v>
      </c>
      <c r="W349" s="85">
        <v>64508888.888888888</v>
      </c>
    </row>
    <row r="350" spans="1:47" x14ac:dyDescent="0.25">
      <c r="A350" s="27" t="s">
        <v>1</v>
      </c>
      <c r="B350" s="12">
        <v>0.75377390488640927</v>
      </c>
      <c r="C350" s="12">
        <v>0.79005412712049417</v>
      </c>
      <c r="D350" s="12">
        <v>0.83047602024046385</v>
      </c>
      <c r="E350" s="12">
        <v>0.86181987486157796</v>
      </c>
      <c r="F350" s="12">
        <v>0.88923028226766909</v>
      </c>
      <c r="G350" s="12">
        <v>1.8302635820896334</v>
      </c>
      <c r="H350" s="12">
        <v>1.9294451991291601</v>
      </c>
      <c r="I350" s="12">
        <v>1.9160760140980484</v>
      </c>
      <c r="J350" s="12">
        <v>3.5908548645151472</v>
      </c>
      <c r="K350" s="12">
        <v>3.0734839501507194</v>
      </c>
      <c r="L350" s="103"/>
      <c r="M350" s="104" t="str">
        <f>M$17</f>
        <v>other fossil fuels</v>
      </c>
      <c r="N350" s="85">
        <v>0</v>
      </c>
      <c r="O350" s="85">
        <v>0</v>
      </c>
      <c r="P350" s="85">
        <v>0</v>
      </c>
      <c r="Q350" s="85">
        <v>0</v>
      </c>
      <c r="R350" s="85">
        <v>0</v>
      </c>
      <c r="S350" s="85">
        <v>101111.11111111111</v>
      </c>
      <c r="T350" s="85">
        <v>1492777.7777777778</v>
      </c>
      <c r="U350" s="85">
        <v>1783888.888888889</v>
      </c>
      <c r="V350" s="85">
        <v>2378333.3333333335</v>
      </c>
      <c r="W350" s="85">
        <v>2074722.2222222222</v>
      </c>
    </row>
    <row r="351" spans="1:47" x14ac:dyDescent="0.25">
      <c r="A351" s="27" t="s">
        <v>5</v>
      </c>
      <c r="B351" s="12">
        <v>2.1415032421086995</v>
      </c>
      <c r="C351" s="12">
        <v>2.2472422231547324</v>
      </c>
      <c r="D351" s="12">
        <v>2.643394105393972</v>
      </c>
      <c r="E351" s="12">
        <v>2.8289364086709301</v>
      </c>
      <c r="F351" s="12">
        <v>2.889054789729566</v>
      </c>
      <c r="G351" s="12">
        <v>2.9825430892531246</v>
      </c>
      <c r="H351" s="12">
        <v>3.0995422063279339</v>
      </c>
      <c r="I351" s="12">
        <v>3.1402097772432112</v>
      </c>
      <c r="J351" s="12">
        <v>3.5254422166147754</v>
      </c>
      <c r="K351" s="12">
        <v>2.8339977465962081</v>
      </c>
      <c r="L351" s="103"/>
      <c r="M351" s="104" t="str">
        <f>M$18</f>
        <v>Plant oil, biofuel</v>
      </c>
      <c r="N351" s="85">
        <v>0</v>
      </c>
      <c r="O351" s="85">
        <v>0</v>
      </c>
      <c r="P351" s="85">
        <v>0</v>
      </c>
      <c r="Q351" s="85">
        <v>0</v>
      </c>
      <c r="R351" s="85">
        <v>0</v>
      </c>
      <c r="S351" s="85">
        <v>0</v>
      </c>
      <c r="T351" s="85">
        <v>0</v>
      </c>
      <c r="U351" s="85">
        <v>0</v>
      </c>
      <c r="V351" s="85">
        <v>0</v>
      </c>
      <c r="W351" s="85">
        <v>0</v>
      </c>
    </row>
    <row r="352" spans="1:47" x14ac:dyDescent="0.25">
      <c r="A352" s="27" t="s">
        <v>6</v>
      </c>
      <c r="B352" s="12">
        <v>0.36863776788442998</v>
      </c>
      <c r="C352" s="12">
        <v>0.36623663867227835</v>
      </c>
      <c r="D352" s="12">
        <v>0.40353537216168406</v>
      </c>
      <c r="E352" s="12">
        <v>0.49321376096799752</v>
      </c>
      <c r="F352" s="12">
        <v>0.43308808191925363</v>
      </c>
      <c r="G352" s="12">
        <v>0.70494205680716515</v>
      </c>
      <c r="H352" s="12">
        <v>0.75134588465289198</v>
      </c>
      <c r="I352" s="12">
        <v>4.248275345017106</v>
      </c>
      <c r="J352" s="12">
        <v>4.1879335750032061</v>
      </c>
      <c r="K352" s="12">
        <v>4.0841243592842211</v>
      </c>
      <c r="L352" s="103"/>
      <c r="M352" s="88" t="s">
        <v>40</v>
      </c>
      <c r="N352" s="89">
        <f t="shared" ref="N352:W352" si="178">SUM(N343:N351)</f>
        <v>206294722.22222221</v>
      </c>
      <c r="O352" s="89">
        <f t="shared" si="178"/>
        <v>194365277.77777779</v>
      </c>
      <c r="P352" s="89">
        <f t="shared" si="178"/>
        <v>213553333.33333331</v>
      </c>
      <c r="Q352" s="89">
        <f t="shared" si="178"/>
        <v>226610555.55555555</v>
      </c>
      <c r="R352" s="89">
        <f t="shared" si="178"/>
        <v>232154722.22222224</v>
      </c>
      <c r="S352" s="89">
        <f t="shared" si="178"/>
        <v>195313333.33333331</v>
      </c>
      <c r="T352" s="89">
        <f t="shared" si="178"/>
        <v>186634722.22222224</v>
      </c>
      <c r="U352" s="89">
        <f t="shared" si="178"/>
        <v>245318888.8888889</v>
      </c>
      <c r="V352" s="89">
        <f t="shared" si="178"/>
        <v>277736111.1111111</v>
      </c>
      <c r="W352" s="89">
        <f t="shared" si="178"/>
        <v>247922500</v>
      </c>
    </row>
    <row r="353" spans="1:24" x14ac:dyDescent="0.25">
      <c r="A353" s="27" t="s">
        <v>2</v>
      </c>
      <c r="B353" s="12">
        <v>0</v>
      </c>
      <c r="C353" s="12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</row>
    <row r="354" spans="1:24" x14ac:dyDescent="0.25">
      <c r="A354" s="27" t="s">
        <v>7</v>
      </c>
      <c r="B354" s="12">
        <v>1.746382232394176</v>
      </c>
      <c r="C354" s="12">
        <v>1.9179657598094118</v>
      </c>
      <c r="D354" s="12">
        <v>1.9381512667578411</v>
      </c>
      <c r="E354" s="12">
        <v>1.6250230816662048</v>
      </c>
      <c r="F354" s="12">
        <v>2.0542033630504251</v>
      </c>
      <c r="G354" s="12">
        <v>1.8060747534494497</v>
      </c>
      <c r="H354" s="12">
        <v>2.1783695783415538</v>
      </c>
      <c r="I354" s="12">
        <v>2.4634981132872658</v>
      </c>
      <c r="J354" s="12">
        <v>2.4718218581826714</v>
      </c>
      <c r="K354" s="12">
        <v>1.2762413965422812</v>
      </c>
      <c r="L354" s="103"/>
      <c r="M354" s="107" t="s">
        <v>55</v>
      </c>
      <c r="N354" s="107"/>
      <c r="O354" s="103"/>
      <c r="P354" s="103"/>
      <c r="Q354" s="103"/>
      <c r="R354" s="103"/>
      <c r="S354" s="103"/>
      <c r="T354" s="103"/>
      <c r="U354" s="103"/>
      <c r="V354" s="103"/>
      <c r="W354" s="103"/>
    </row>
    <row r="355" spans="1:24" x14ac:dyDescent="0.25">
      <c r="A355" s="27" t="s">
        <v>8</v>
      </c>
      <c r="B355" s="12">
        <v>0</v>
      </c>
      <c r="C355" s="12">
        <v>0</v>
      </c>
      <c r="D355" s="12">
        <v>0</v>
      </c>
      <c r="E355" s="12">
        <v>0</v>
      </c>
      <c r="F355" s="12">
        <v>0</v>
      </c>
      <c r="G355" s="12">
        <v>4.5296745065392767E-2</v>
      </c>
      <c r="H355" s="12">
        <v>7.5051117686430996E-2</v>
      </c>
      <c r="I355" s="12">
        <v>9.8326086372475877E-2</v>
      </c>
      <c r="J355" s="12">
        <v>0.75012764770496665</v>
      </c>
      <c r="K355" s="12">
        <v>0</v>
      </c>
      <c r="L355" s="103"/>
      <c r="M355" s="90" t="str">
        <f>M$9</f>
        <v>Energieträger</v>
      </c>
      <c r="N355" s="90">
        <v>2000</v>
      </c>
      <c r="O355" s="90">
        <v>2001</v>
      </c>
      <c r="P355" s="90">
        <v>2002</v>
      </c>
      <c r="Q355" s="90">
        <v>2003</v>
      </c>
      <c r="R355" s="90">
        <v>2004</v>
      </c>
      <c r="S355" s="90">
        <v>2005</v>
      </c>
      <c r="T355" s="90">
        <v>2006</v>
      </c>
      <c r="U355" s="90">
        <v>2007</v>
      </c>
      <c r="V355" s="90">
        <v>2008</v>
      </c>
      <c r="W355" s="90">
        <v>2009</v>
      </c>
    </row>
    <row r="356" spans="1:24" x14ac:dyDescent="0.25">
      <c r="A356" s="27" t="s">
        <v>9</v>
      </c>
      <c r="B356" s="12">
        <v>8.8502179061294139</v>
      </c>
      <c r="C356" s="12">
        <v>7.7597299203892405</v>
      </c>
      <c r="D356" s="12">
        <v>8.5564790843724445</v>
      </c>
      <c r="E356" s="12">
        <v>9.3905686662996857</v>
      </c>
      <c r="F356" s="12">
        <v>9.1980196756502384</v>
      </c>
      <c r="G356" s="12">
        <v>5.5187023438355105</v>
      </c>
      <c r="H356" s="12">
        <v>4.060635641594331</v>
      </c>
      <c r="I356" s="12">
        <v>3.8615906539463674</v>
      </c>
      <c r="J356" s="12">
        <v>3.0416260996599807</v>
      </c>
      <c r="K356" s="12">
        <v>4.0083863080267648</v>
      </c>
      <c r="L356" s="103"/>
      <c r="M356" s="104" t="str">
        <f>M$10</f>
        <v>Electricity</v>
      </c>
      <c r="N356" s="85">
        <v>10806111.111111112</v>
      </c>
      <c r="O356" s="85">
        <v>11313888.888888888</v>
      </c>
      <c r="P356" s="85">
        <v>12163888.888888888</v>
      </c>
      <c r="Q356" s="85">
        <v>11946111.111111112</v>
      </c>
      <c r="R356" s="85">
        <v>14265000</v>
      </c>
      <c r="S356" s="85">
        <v>4318055.555555556</v>
      </c>
      <c r="T356" s="85">
        <v>4601111.111111111</v>
      </c>
      <c r="U356" s="85">
        <v>4843888.888888889</v>
      </c>
      <c r="V356" s="85">
        <v>5146944.444444444</v>
      </c>
      <c r="W356" s="85">
        <v>6526111.111111111</v>
      </c>
    </row>
    <row r="357" spans="1:24" x14ac:dyDescent="0.25">
      <c r="A357" s="27" t="s">
        <v>10</v>
      </c>
      <c r="B357" s="12">
        <v>0</v>
      </c>
      <c r="C357" s="12">
        <v>0</v>
      </c>
      <c r="D357" s="12">
        <v>0</v>
      </c>
      <c r="E357" s="12">
        <v>0</v>
      </c>
      <c r="F357" s="12">
        <v>0</v>
      </c>
      <c r="G357" s="12">
        <v>6.6753097991105129E-3</v>
      </c>
      <c r="H357" s="12">
        <v>9.751564469218571E-2</v>
      </c>
      <c r="I357" s="12">
        <v>0.11520710211349026</v>
      </c>
      <c r="J357" s="12">
        <v>0.1517374942625257</v>
      </c>
      <c r="K357" s="12">
        <v>0.12891693364674942</v>
      </c>
      <c r="L357" s="103"/>
      <c r="M357" s="104" t="str">
        <f>M$11</f>
        <v>Heat and Cold</v>
      </c>
      <c r="N357" s="85">
        <v>75833.333333333328</v>
      </c>
      <c r="O357" s="85">
        <v>88888.888888888891</v>
      </c>
      <c r="P357" s="85">
        <v>84444.444444444438</v>
      </c>
      <c r="Q357" s="85">
        <v>94166.666666666672</v>
      </c>
      <c r="R357" s="85">
        <v>100555.55555555556</v>
      </c>
      <c r="S357" s="85">
        <v>24759444.444444444</v>
      </c>
      <c r="T357" s="85">
        <v>26004444.444444444</v>
      </c>
      <c r="U357" s="85">
        <v>17897222.222222224</v>
      </c>
      <c r="V357" s="85">
        <v>11944444.444444444</v>
      </c>
      <c r="W357" s="85">
        <v>25095000</v>
      </c>
    </row>
    <row r="358" spans="1:24" x14ac:dyDescent="0.25">
      <c r="A358" s="27" t="s">
        <v>11</v>
      </c>
      <c r="B358" s="12">
        <v>0</v>
      </c>
      <c r="C358" s="12">
        <v>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03"/>
      <c r="M358" s="104" t="str">
        <f>M$12</f>
        <v>natural gas</v>
      </c>
      <c r="N358" s="85">
        <v>58127222.222222216</v>
      </c>
      <c r="O358" s="85">
        <v>72712500</v>
      </c>
      <c r="P358" s="85">
        <v>80121666.666666672</v>
      </c>
      <c r="Q358" s="85">
        <v>98258055.555555552</v>
      </c>
      <c r="R358" s="85">
        <v>119521111.1111111</v>
      </c>
      <c r="S358" s="85">
        <v>142670833.33333334</v>
      </c>
      <c r="T358" s="85">
        <v>153679166.66666666</v>
      </c>
      <c r="U358" s="85">
        <v>137911944.44444445</v>
      </c>
      <c r="V358" s="85">
        <v>225504166.66666666</v>
      </c>
      <c r="W358" s="85">
        <v>87384444.444444433</v>
      </c>
    </row>
    <row r="359" spans="1:24" x14ac:dyDescent="0.25">
      <c r="A359" s="13" t="s">
        <v>40</v>
      </c>
      <c r="B359" s="14">
        <f t="shared" ref="B359" si="179">SUM(B350:B358)</f>
        <v>13.860515053403129</v>
      </c>
      <c r="C359" s="14">
        <f t="shared" ref="C359" si="180">SUM(C350:C358)</f>
        <v>13.081228669146157</v>
      </c>
      <c r="D359" s="14">
        <f t="shared" ref="D359" si="181">SUM(D350:D358)</f>
        <v>14.372035848926405</v>
      </c>
      <c r="E359" s="14">
        <f t="shared" ref="E359" si="182">SUM(E350:E358)</f>
        <v>15.199561792466397</v>
      </c>
      <c r="F359" s="14">
        <f t="shared" ref="F359" si="183">SUM(F350:F358)</f>
        <v>15.463596192617151</v>
      </c>
      <c r="G359" s="14">
        <f t="shared" ref="G359" si="184">SUM(G350:G358)</f>
        <v>12.894497880299387</v>
      </c>
      <c r="H359" s="14">
        <f t="shared" ref="H359" si="185">SUM(H350:H358)</f>
        <v>12.191905272424489</v>
      </c>
      <c r="I359" s="14">
        <f t="shared" ref="I359" si="186">SUM(I350:I358)</f>
        <v>15.843183092077965</v>
      </c>
      <c r="J359" s="14">
        <f t="shared" ref="J359" si="187">SUM(J350:J358)</f>
        <v>17.719543755943274</v>
      </c>
      <c r="K359" s="14">
        <f t="shared" ref="K359" si="188">SUM(K350:K358)</f>
        <v>15.405150694246943</v>
      </c>
      <c r="L359" s="103"/>
      <c r="M359" s="104" t="str">
        <f>M$13</f>
        <v>Liquid gas</v>
      </c>
      <c r="N359" s="85">
        <v>0</v>
      </c>
      <c r="O359" s="85">
        <v>0</v>
      </c>
      <c r="P359" s="85">
        <v>0</v>
      </c>
      <c r="Q359" s="85">
        <v>0</v>
      </c>
      <c r="R359" s="85">
        <v>0</v>
      </c>
      <c r="S359" s="85">
        <v>0</v>
      </c>
      <c r="T359" s="85">
        <v>0</v>
      </c>
      <c r="U359" s="85">
        <v>0</v>
      </c>
      <c r="V359" s="85">
        <v>0</v>
      </c>
      <c r="W359" s="85">
        <v>0</v>
      </c>
    </row>
    <row r="360" spans="1:24" x14ac:dyDescent="0.2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103"/>
      <c r="M360" s="104" t="str">
        <f>M$14</f>
        <v>heating oil / diesel</v>
      </c>
      <c r="N360" s="85">
        <v>636111.11111111112</v>
      </c>
      <c r="O360" s="85">
        <v>718611.11111111112</v>
      </c>
      <c r="P360" s="85">
        <v>718611.11111111112</v>
      </c>
      <c r="Q360" s="85">
        <v>600555.5555555555</v>
      </c>
      <c r="R360" s="85">
        <v>812777.77777777775</v>
      </c>
      <c r="S360" s="85">
        <v>1625833.3333333333</v>
      </c>
      <c r="T360" s="85">
        <v>1943055.5555555555</v>
      </c>
      <c r="U360" s="85">
        <v>126666.66666666666</v>
      </c>
      <c r="V360" s="85">
        <v>2818055.5555555555</v>
      </c>
      <c r="W360" s="85">
        <v>1995277.7777777778</v>
      </c>
    </row>
    <row r="361" spans="1:24" x14ac:dyDescent="0.25">
      <c r="A361" s="28" t="s">
        <v>43</v>
      </c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103"/>
      <c r="M361" s="104" t="str">
        <f>M$15</f>
        <v>gasoline</v>
      </c>
      <c r="N361" s="85">
        <v>108055.55555555556</v>
      </c>
      <c r="O361" s="85">
        <v>48055.555555555555</v>
      </c>
      <c r="P361" s="85">
        <v>180000</v>
      </c>
      <c r="Q361" s="85">
        <v>168055.55555555553</v>
      </c>
      <c r="R361" s="85">
        <v>228055.55555555553</v>
      </c>
      <c r="S361" s="85">
        <v>168055.55555555553</v>
      </c>
      <c r="T361" s="85">
        <v>180000</v>
      </c>
      <c r="U361" s="85">
        <v>263888.88888888888</v>
      </c>
      <c r="V361" s="85">
        <v>2028055.5555555555</v>
      </c>
      <c r="W361" s="85">
        <v>2303888.8888888885</v>
      </c>
    </row>
    <row r="362" spans="1:24" x14ac:dyDescent="0.25">
      <c r="A362" s="11" t="s">
        <v>39</v>
      </c>
      <c r="B362" s="11">
        <v>2000</v>
      </c>
      <c r="C362" s="11">
        <v>2001</v>
      </c>
      <c r="D362" s="11">
        <v>2002</v>
      </c>
      <c r="E362" s="11">
        <v>2003</v>
      </c>
      <c r="F362" s="11">
        <v>2004</v>
      </c>
      <c r="G362" s="11">
        <v>2005</v>
      </c>
      <c r="H362" s="11">
        <v>2006</v>
      </c>
      <c r="I362" s="11">
        <v>2007</v>
      </c>
      <c r="J362" s="11">
        <v>2008</v>
      </c>
      <c r="K362" s="11">
        <v>2009</v>
      </c>
      <c r="L362" s="103"/>
      <c r="M362" s="104" t="str">
        <f>M$16</f>
        <v>Lignite / Coal</v>
      </c>
      <c r="N362" s="85">
        <v>0</v>
      </c>
      <c r="O362" s="85">
        <v>0</v>
      </c>
      <c r="P362" s="85">
        <v>0</v>
      </c>
      <c r="Q362" s="85">
        <v>0</v>
      </c>
      <c r="R362" s="85">
        <v>0</v>
      </c>
      <c r="S362" s="85">
        <v>0</v>
      </c>
      <c r="T362" s="85">
        <v>0</v>
      </c>
      <c r="U362" s="85">
        <v>0</v>
      </c>
      <c r="V362" s="85">
        <v>0</v>
      </c>
      <c r="W362" s="85">
        <v>0</v>
      </c>
      <c r="X362" s="49"/>
    </row>
    <row r="363" spans="1:24" x14ac:dyDescent="0.25">
      <c r="A363" s="27" t="s">
        <v>1</v>
      </c>
      <c r="B363" s="12">
        <v>0.72604022105306276</v>
      </c>
      <c r="C363" s="12">
        <v>0.76145065304348625</v>
      </c>
      <c r="D363" s="12">
        <v>0.81862382780321241</v>
      </c>
      <c r="E363" s="12">
        <v>0.80126741478504471</v>
      </c>
      <c r="F363" s="12">
        <v>0.95017752633320596</v>
      </c>
      <c r="G363" s="12">
        <v>0.28507607370102456</v>
      </c>
      <c r="H363" s="12">
        <v>0.30056738717554227</v>
      </c>
      <c r="I363" s="12">
        <v>0.3128280047734418</v>
      </c>
      <c r="J363" s="12">
        <v>0.3283746824562413</v>
      </c>
      <c r="K363" s="12">
        <v>0.40551271108538361</v>
      </c>
      <c r="L363" s="103"/>
      <c r="M363" s="104" t="str">
        <f>M$17</f>
        <v>other fossil fuels</v>
      </c>
      <c r="N363" s="85">
        <v>7033888.888888889</v>
      </c>
      <c r="O363" s="85">
        <v>11651666.666666666</v>
      </c>
      <c r="P363" s="85">
        <v>4971944.444444444</v>
      </c>
      <c r="Q363" s="85">
        <v>4048333.333333333</v>
      </c>
      <c r="R363" s="85">
        <v>5401944.444444444</v>
      </c>
      <c r="S363" s="85">
        <v>4495000</v>
      </c>
      <c r="T363" s="85">
        <v>1125833.3333333333</v>
      </c>
      <c r="U363" s="85">
        <v>2555555.5555555555</v>
      </c>
      <c r="V363" s="85">
        <v>1834444.4444444443</v>
      </c>
      <c r="W363" s="85">
        <v>2100000</v>
      </c>
      <c r="X363" s="49"/>
    </row>
    <row r="364" spans="1:24" x14ac:dyDescent="0.25">
      <c r="A364" s="27" t="s">
        <v>5</v>
      </c>
      <c r="B364" s="12">
        <v>0</v>
      </c>
      <c r="C364" s="12">
        <v>0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03"/>
      <c r="M364" s="104" t="str">
        <f>M$18</f>
        <v>Plant oil, biofuel</v>
      </c>
      <c r="N364" s="85">
        <v>852500</v>
      </c>
      <c r="O364" s="85">
        <v>1705277.7777777778</v>
      </c>
      <c r="P364" s="85">
        <v>1705277.7777777778</v>
      </c>
      <c r="Q364" s="85">
        <v>1705277.7777777778</v>
      </c>
      <c r="R364" s="85">
        <v>1713888.888888889</v>
      </c>
      <c r="S364" s="85">
        <v>329444.44444444444</v>
      </c>
      <c r="T364" s="85">
        <v>175555.55555555553</v>
      </c>
      <c r="U364" s="85">
        <v>125833.33333333333</v>
      </c>
      <c r="V364" s="85">
        <v>125833.33333333333</v>
      </c>
      <c r="W364" s="85">
        <v>616666.66666666663</v>
      </c>
      <c r="X364" s="49"/>
    </row>
    <row r="365" spans="1:24" x14ac:dyDescent="0.25">
      <c r="A365" s="27" t="s">
        <v>6</v>
      </c>
      <c r="B365" s="12">
        <v>3.9054476524888635</v>
      </c>
      <c r="C365" s="12">
        <v>4.8937179031163316</v>
      </c>
      <c r="D365" s="12">
        <v>5.3921493410345516</v>
      </c>
      <c r="E365" s="12">
        <v>6.5905111232037168</v>
      </c>
      <c r="F365" s="12">
        <v>7.9611828741781849</v>
      </c>
      <c r="G365" s="12">
        <v>9.4190638529399617</v>
      </c>
      <c r="H365" s="12">
        <v>10.039085010742145</v>
      </c>
      <c r="I365" s="12">
        <v>8.9066284146079084</v>
      </c>
      <c r="J365" s="12">
        <v>14.387149486654087</v>
      </c>
      <c r="K365" s="12">
        <v>5.4298038096571171</v>
      </c>
      <c r="L365" s="103"/>
      <c r="M365" s="88" t="s">
        <v>40</v>
      </c>
      <c r="N365" s="89">
        <f t="shared" ref="N365:W365" si="189">SUM(N356:N364)</f>
        <v>77639722.222222209</v>
      </c>
      <c r="O365" s="89">
        <f t="shared" si="189"/>
        <v>98238888.888888881</v>
      </c>
      <c r="P365" s="89">
        <f t="shared" si="189"/>
        <v>99945833.333333328</v>
      </c>
      <c r="Q365" s="89">
        <f t="shared" si="189"/>
        <v>116820555.55555554</v>
      </c>
      <c r="R365" s="89">
        <f t="shared" si="189"/>
        <v>142043333.33333334</v>
      </c>
      <c r="S365" s="89">
        <f t="shared" si="189"/>
        <v>178366666.66666669</v>
      </c>
      <c r="T365" s="89">
        <f t="shared" si="189"/>
        <v>187709166.66666666</v>
      </c>
      <c r="U365" s="89">
        <f t="shared" si="189"/>
        <v>163725000</v>
      </c>
      <c r="V365" s="89">
        <f t="shared" si="189"/>
        <v>249401944.44444445</v>
      </c>
      <c r="W365" s="89">
        <f t="shared" si="189"/>
        <v>126021388.8888889</v>
      </c>
      <c r="X365" s="49"/>
    </row>
    <row r="366" spans="1:24" x14ac:dyDescent="0.25">
      <c r="A366" s="27" t="s">
        <v>2</v>
      </c>
      <c r="B366" s="12">
        <v>0</v>
      </c>
      <c r="C366" s="12">
        <v>0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</row>
    <row r="367" spans="1:24" x14ac:dyDescent="0.25">
      <c r="A367" s="27" t="s">
        <v>7</v>
      </c>
      <c r="B367" s="12">
        <v>4.2738987872384802E-2</v>
      </c>
      <c r="C367" s="12">
        <v>4.8364174795568357E-2</v>
      </c>
      <c r="D367" s="12">
        <v>4.8362179550740139E-2</v>
      </c>
      <c r="E367" s="12">
        <v>4.0281359595527748E-2</v>
      </c>
      <c r="F367" s="12">
        <v>5.4138323052750723E-2</v>
      </c>
      <c r="G367" s="12">
        <v>0.10733678091811491</v>
      </c>
      <c r="H367" s="12">
        <v>0.1269300213289615</v>
      </c>
      <c r="I367" s="12">
        <v>8.1803859488868806E-3</v>
      </c>
      <c r="J367" s="12">
        <v>0.17979174016506927</v>
      </c>
      <c r="K367" s="12">
        <v>0.12398049730681496</v>
      </c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</row>
    <row r="368" spans="1:24" x14ac:dyDescent="0.25">
      <c r="A368" s="27" t="s">
        <v>8</v>
      </c>
      <c r="B368" s="12">
        <v>7.2600289442609992E-3</v>
      </c>
      <c r="C368" s="12">
        <v>3.2342490296224679E-3</v>
      </c>
      <c r="D368" s="12">
        <v>1.2113912774982454E-2</v>
      </c>
      <c r="E368" s="12">
        <v>1.1272073337323907E-2</v>
      </c>
      <c r="F368" s="12">
        <v>1.5190554759503875E-2</v>
      </c>
      <c r="G368" s="12">
        <v>1.1094951726543571E-2</v>
      </c>
      <c r="H368" s="12">
        <v>1.1758492326113945E-2</v>
      </c>
      <c r="I368" s="12">
        <v>1.7042470726847669E-2</v>
      </c>
      <c r="J368" s="12">
        <v>0.1293897974317566</v>
      </c>
      <c r="K368" s="12">
        <v>0.14315665385809873</v>
      </c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</row>
    <row r="369" spans="1:24" x14ac:dyDescent="0.25">
      <c r="A369" s="27" t="s">
        <v>9</v>
      </c>
      <c r="B369" s="12">
        <v>0</v>
      </c>
      <c r="C369" s="12">
        <v>0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49"/>
    </row>
    <row r="370" spans="1:24" x14ac:dyDescent="0.25">
      <c r="A370" s="27" t="s">
        <v>10</v>
      </c>
      <c r="B370" s="12">
        <v>0.47259242397577639</v>
      </c>
      <c r="C370" s="12">
        <v>0.78418387165632397</v>
      </c>
      <c r="D370" s="12">
        <v>0.33460945178921442</v>
      </c>
      <c r="E370" s="12">
        <v>0.27153586250935308</v>
      </c>
      <c r="F370" s="12">
        <v>0.359818171020794</v>
      </c>
      <c r="G370" s="12">
        <v>0.29675786584946789</v>
      </c>
      <c r="H370" s="12">
        <v>7.3545014502684899E-2</v>
      </c>
      <c r="I370" s="12">
        <v>0.16504287440736692</v>
      </c>
      <c r="J370" s="12">
        <v>0.11703742257763601</v>
      </c>
      <c r="K370" s="12">
        <v>0.13048761793672856</v>
      </c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</row>
    <row r="371" spans="1:24" x14ac:dyDescent="0.25">
      <c r="A371" s="27" t="s">
        <v>11</v>
      </c>
      <c r="B371" s="12">
        <v>5.7277709074388193E-2</v>
      </c>
      <c r="C371" s="12">
        <v>0.11476910284885741</v>
      </c>
      <c r="D371" s="12">
        <v>0.11476436809508841</v>
      </c>
      <c r="E371" s="12">
        <v>0.11437893920302722</v>
      </c>
      <c r="F371" s="12">
        <v>0.11416044198068079</v>
      </c>
      <c r="G371" s="12">
        <v>2.1749773136662275E-2</v>
      </c>
      <c r="H371" s="12">
        <v>1.1468159182259279E-2</v>
      </c>
      <c r="I371" s="12">
        <v>8.1265676202757833E-3</v>
      </c>
      <c r="J371" s="12">
        <v>8.0281575450740633E-3</v>
      </c>
      <c r="K371" s="12">
        <v>3.8317792568721872E-2</v>
      </c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56"/>
    </row>
    <row r="372" spans="1:24" x14ac:dyDescent="0.25">
      <c r="A372" s="13" t="s">
        <v>40</v>
      </c>
      <c r="B372" s="14">
        <f t="shared" ref="B372" si="190">SUM(B363:B371)</f>
        <v>5.2113570234087367</v>
      </c>
      <c r="C372" s="14">
        <f t="shared" ref="C372" si="191">SUM(C363:C371)</f>
        <v>6.6057199544901897</v>
      </c>
      <c r="D372" s="14">
        <f t="shared" ref="D372" si="192">SUM(D363:D371)</f>
        <v>6.7206230810477896</v>
      </c>
      <c r="E372" s="14">
        <f t="shared" ref="E372" si="193">SUM(E363:E371)</f>
        <v>7.8292467726339936</v>
      </c>
      <c r="F372" s="14">
        <f t="shared" ref="F372" si="194">SUM(F363:F371)</f>
        <v>9.4546678913251228</v>
      </c>
      <c r="G372" s="14">
        <f t="shared" ref="G372" si="195">SUM(G363:G371)</f>
        <v>10.141079298271773</v>
      </c>
      <c r="H372" s="14">
        <f t="shared" ref="H372" si="196">SUM(H363:H371)</f>
        <v>10.563354085257707</v>
      </c>
      <c r="I372" s="14">
        <f t="shared" ref="I372" si="197">SUM(I363:I371)</f>
        <v>9.417848718084727</v>
      </c>
      <c r="J372" s="14">
        <f t="shared" ref="J372" si="198">SUM(J363:J371)</f>
        <v>15.149771286829862</v>
      </c>
      <c r="K372" s="14">
        <f t="shared" ref="K372" si="199">SUM(K363:K371)</f>
        <v>6.2712590824128647</v>
      </c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</row>
    <row r="373" spans="1:24" x14ac:dyDescent="0.2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</row>
    <row r="374" spans="1:24" x14ac:dyDescent="0.25">
      <c r="A374" s="58" t="s">
        <v>46</v>
      </c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</row>
    <row r="375" spans="1:24" x14ac:dyDescent="0.25">
      <c r="A375" s="11" t="s">
        <v>39</v>
      </c>
      <c r="B375" s="11">
        <v>2000</v>
      </c>
      <c r="C375" s="11">
        <v>2001</v>
      </c>
      <c r="D375" s="11">
        <v>2002</v>
      </c>
      <c r="E375" s="11">
        <v>2003</v>
      </c>
      <c r="F375" s="11">
        <v>2004</v>
      </c>
      <c r="G375" s="11">
        <v>2005</v>
      </c>
      <c r="H375" s="11">
        <v>2006</v>
      </c>
      <c r="I375" s="11">
        <v>2007</v>
      </c>
      <c r="J375" s="11">
        <v>2008</v>
      </c>
      <c r="K375" s="11">
        <v>2009</v>
      </c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</row>
    <row r="376" spans="1:24" s="49" customFormat="1" x14ac:dyDescent="0.25">
      <c r="A376" s="61" t="s">
        <v>1</v>
      </c>
      <c r="B376" s="12">
        <v>0</v>
      </c>
      <c r="C376" s="12">
        <v>0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</row>
    <row r="377" spans="1:24" s="49" customFormat="1" x14ac:dyDescent="0.25">
      <c r="A377" s="61" t="s">
        <v>5</v>
      </c>
      <c r="B377" s="12">
        <v>0</v>
      </c>
      <c r="C377" s="12">
        <v>0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</row>
    <row r="378" spans="1:24" s="49" customFormat="1" x14ac:dyDescent="0.25">
      <c r="A378" s="61" t="s">
        <v>6</v>
      </c>
      <c r="B378" s="12">
        <v>0</v>
      </c>
      <c r="C378" s="12">
        <v>0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</row>
    <row r="379" spans="1:24" s="49" customFormat="1" x14ac:dyDescent="0.25">
      <c r="A379" s="61" t="s">
        <v>2</v>
      </c>
      <c r="B379" s="12">
        <v>0</v>
      </c>
      <c r="C379" s="12">
        <v>0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</row>
    <row r="380" spans="1:24" s="49" customFormat="1" x14ac:dyDescent="0.25">
      <c r="A380" s="61" t="s">
        <v>7</v>
      </c>
      <c r="B380" s="12">
        <v>0.13482377658956671</v>
      </c>
      <c r="C380" s="12">
        <v>0.15412224855611345</v>
      </c>
      <c r="D380" s="12">
        <v>0.15491974562697469</v>
      </c>
      <c r="E380" s="12">
        <v>0.12192470730487215</v>
      </c>
      <c r="F380" s="12">
        <v>0.1635436218261325</v>
      </c>
      <c r="G380" s="12">
        <v>0.19015463545872777</v>
      </c>
      <c r="H380" s="12">
        <v>0.22901841303685816</v>
      </c>
      <c r="I380" s="12">
        <v>0.3849804439980537</v>
      </c>
      <c r="J380" s="12">
        <v>0.21087648262436268</v>
      </c>
      <c r="K380" s="12">
        <v>0.22738675644159548</v>
      </c>
      <c r="M380"/>
      <c r="N380"/>
      <c r="O380"/>
      <c r="P380"/>
      <c r="Q380"/>
      <c r="R380"/>
      <c r="S380"/>
      <c r="T380"/>
      <c r="U380"/>
      <c r="V380"/>
      <c r="W380"/>
    </row>
    <row r="381" spans="1:24" s="49" customFormat="1" x14ac:dyDescent="0.25">
      <c r="A381" s="61" t="s">
        <v>8</v>
      </c>
      <c r="B381" s="12">
        <v>1.3480324694473718</v>
      </c>
      <c r="C381" s="12">
        <v>1.5705737628819856</v>
      </c>
      <c r="D381" s="12">
        <v>1.6510440562668216</v>
      </c>
      <c r="E381" s="12">
        <v>1.5316605039912792</v>
      </c>
      <c r="F381" s="12">
        <v>1.9594705489594872</v>
      </c>
      <c r="G381" s="12">
        <v>1.9292378869956759</v>
      </c>
      <c r="H381" s="12">
        <v>2.1458522662298316</v>
      </c>
      <c r="I381" s="12">
        <v>2.5126163078663284</v>
      </c>
      <c r="J381" s="12">
        <v>8.8823676856316133E-2</v>
      </c>
      <c r="K381" s="12">
        <v>2.5039987032982829</v>
      </c>
      <c r="M381"/>
      <c r="N381"/>
      <c r="O381"/>
      <c r="P381"/>
      <c r="Q381"/>
      <c r="R381"/>
      <c r="S381"/>
      <c r="T381"/>
      <c r="U381"/>
      <c r="V381"/>
      <c r="W381"/>
    </row>
    <row r="382" spans="1:24" s="49" customFormat="1" x14ac:dyDescent="0.25">
      <c r="A382" s="61" t="s">
        <v>9</v>
      </c>
      <c r="B382" s="12">
        <v>0</v>
      </c>
      <c r="C382" s="12">
        <v>0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/>
    </row>
    <row r="383" spans="1:24" s="49" customFormat="1" x14ac:dyDescent="0.25">
      <c r="A383" s="61" t="s">
        <v>10</v>
      </c>
      <c r="B383" s="12">
        <v>0</v>
      </c>
      <c r="C383" s="12">
        <v>0</v>
      </c>
      <c r="D383" s="12">
        <v>0</v>
      </c>
      <c r="E383" s="12">
        <v>0</v>
      </c>
      <c r="F383" s="12">
        <v>0</v>
      </c>
      <c r="G383" s="12">
        <v>8.4358310648099879E-4</v>
      </c>
      <c r="H383" s="12">
        <v>6.6050790226936358E-3</v>
      </c>
      <c r="I383" s="12">
        <v>8.2521437203683461E-4</v>
      </c>
      <c r="J383" s="12">
        <v>9.6940445411821466E-3</v>
      </c>
      <c r="K383" s="12">
        <v>0</v>
      </c>
      <c r="M383"/>
      <c r="N383"/>
      <c r="O383"/>
      <c r="P383"/>
      <c r="Q383"/>
      <c r="R383"/>
      <c r="S383"/>
      <c r="T383"/>
      <c r="U383"/>
      <c r="V383"/>
      <c r="W383"/>
      <c r="X383"/>
    </row>
    <row r="384" spans="1:24" s="49" customFormat="1" x14ac:dyDescent="0.25">
      <c r="A384" s="61" t="s">
        <v>11</v>
      </c>
      <c r="B384" s="12">
        <v>0</v>
      </c>
      <c r="C384" s="12">
        <v>0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M384"/>
      <c r="N384"/>
      <c r="O384"/>
      <c r="P384"/>
      <c r="Q384"/>
      <c r="R384"/>
      <c r="S384"/>
      <c r="T384"/>
      <c r="U384"/>
      <c r="V384"/>
      <c r="W384"/>
      <c r="X384" s="56"/>
    </row>
    <row r="385" spans="1:24" s="56" customFormat="1" x14ac:dyDescent="0.25">
      <c r="A385" s="13" t="s">
        <v>40</v>
      </c>
      <c r="B385" s="14">
        <f t="shared" ref="B385:K385" si="200">SUM(B376:B384)</f>
        <v>1.4828562460369386</v>
      </c>
      <c r="C385" s="14">
        <f t="shared" si="200"/>
        <v>1.7246960114380991</v>
      </c>
      <c r="D385" s="14">
        <f t="shared" si="200"/>
        <v>1.8059638018937962</v>
      </c>
      <c r="E385" s="14">
        <f t="shared" si="200"/>
        <v>1.6535852112961513</v>
      </c>
      <c r="F385" s="14">
        <f t="shared" si="200"/>
        <v>2.1230141707856198</v>
      </c>
      <c r="G385" s="14">
        <f t="shared" si="200"/>
        <v>2.1202361055608847</v>
      </c>
      <c r="H385" s="14">
        <f t="shared" si="200"/>
        <v>2.3814757582893833</v>
      </c>
      <c r="I385" s="14">
        <f t="shared" si="200"/>
        <v>2.8984219662364188</v>
      </c>
      <c r="J385" s="14">
        <f t="shared" si="200"/>
        <v>0.30939420402186096</v>
      </c>
      <c r="K385" s="14">
        <f t="shared" si="200"/>
        <v>2.7313854597398786</v>
      </c>
      <c r="M385"/>
      <c r="N385"/>
      <c r="O385"/>
      <c r="P385"/>
      <c r="Q385"/>
      <c r="R385"/>
      <c r="S385"/>
      <c r="T385"/>
      <c r="U385"/>
      <c r="V385"/>
      <c r="W385"/>
      <c r="X385"/>
    </row>
    <row r="386" spans="1:24" s="49" customFormat="1" x14ac:dyDescent="0.25">
      <c r="M386"/>
      <c r="N386"/>
      <c r="O386"/>
      <c r="P386"/>
      <c r="Q386"/>
      <c r="R386"/>
      <c r="S386"/>
      <c r="T386"/>
      <c r="U386"/>
      <c r="V386"/>
      <c r="W386"/>
      <c r="X386"/>
    </row>
    <row r="387" spans="1:24" s="49" customFormat="1" x14ac:dyDescent="0.25">
      <c r="A387" s="58" t="s">
        <v>47</v>
      </c>
      <c r="M387"/>
      <c r="N387"/>
      <c r="O387"/>
      <c r="P387"/>
      <c r="Q387"/>
      <c r="R387"/>
      <c r="S387"/>
      <c r="T387"/>
      <c r="U387"/>
      <c r="V387"/>
      <c r="W387"/>
      <c r="X387"/>
    </row>
    <row r="388" spans="1:24" s="49" customFormat="1" x14ac:dyDescent="0.25">
      <c r="A388" s="11" t="s">
        <v>39</v>
      </c>
      <c r="B388" s="11">
        <v>2000</v>
      </c>
      <c r="C388" s="11">
        <v>2001</v>
      </c>
      <c r="D388" s="11">
        <v>2002</v>
      </c>
      <c r="E388" s="11">
        <v>2003</v>
      </c>
      <c r="F388" s="11">
        <v>2004</v>
      </c>
      <c r="G388" s="11">
        <v>2005</v>
      </c>
      <c r="H388" s="11">
        <v>2006</v>
      </c>
      <c r="I388" s="11">
        <v>2007</v>
      </c>
      <c r="J388" s="11">
        <v>2008</v>
      </c>
      <c r="K388" s="11">
        <v>2009</v>
      </c>
      <c r="M388"/>
      <c r="N388"/>
      <c r="O388"/>
      <c r="P388"/>
      <c r="Q388"/>
      <c r="R388"/>
      <c r="S388"/>
      <c r="T388"/>
      <c r="U388"/>
      <c r="V388"/>
      <c r="W388"/>
      <c r="X388"/>
    </row>
    <row r="389" spans="1:24" s="49" customFormat="1" x14ac:dyDescent="0.25">
      <c r="A389" s="62" t="s">
        <v>1</v>
      </c>
      <c r="B389" s="12">
        <v>0.17455797099144763</v>
      </c>
      <c r="C389" s="12">
        <v>0.18293136852517833</v>
      </c>
      <c r="D389" s="12">
        <v>0.16366868263112869</v>
      </c>
      <c r="E389" s="12">
        <v>0.1826448511170021</v>
      </c>
      <c r="F389" s="12">
        <v>6.220541425268214E-2</v>
      </c>
      <c r="G389" s="12">
        <v>6.0444563455681999E-2</v>
      </c>
      <c r="H389" s="12">
        <v>6.3764416719080869E-2</v>
      </c>
      <c r="I389" s="12">
        <v>0.11411279609839792</v>
      </c>
      <c r="J389" s="12">
        <v>0.12715679996888832</v>
      </c>
      <c r="K389" s="12">
        <v>0</v>
      </c>
      <c r="M389"/>
      <c r="N389"/>
      <c r="O389"/>
      <c r="P389"/>
      <c r="Q389"/>
      <c r="R389"/>
      <c r="S389"/>
      <c r="T389"/>
      <c r="U389"/>
      <c r="V389"/>
      <c r="W389"/>
      <c r="X389"/>
    </row>
    <row r="390" spans="1:24" s="49" customFormat="1" x14ac:dyDescent="0.25">
      <c r="A390" s="62" t="s">
        <v>5</v>
      </c>
      <c r="B390" s="12">
        <v>0</v>
      </c>
      <c r="C390" s="12">
        <v>0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M390"/>
      <c r="N390"/>
      <c r="O390"/>
      <c r="P390"/>
      <c r="Q390"/>
      <c r="R390"/>
      <c r="S390"/>
      <c r="T390"/>
      <c r="U390"/>
      <c r="V390"/>
      <c r="W390"/>
      <c r="X390"/>
    </row>
    <row r="391" spans="1:24" s="49" customFormat="1" x14ac:dyDescent="0.25">
      <c r="A391" s="62" t="s">
        <v>6</v>
      </c>
      <c r="B391" s="12">
        <v>0</v>
      </c>
      <c r="C391" s="12">
        <v>0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M391"/>
      <c r="N391"/>
      <c r="O391"/>
      <c r="P391"/>
      <c r="Q391"/>
      <c r="R391"/>
      <c r="S391"/>
      <c r="T391"/>
      <c r="U391"/>
      <c r="V391"/>
      <c r="W391"/>
      <c r="X391"/>
    </row>
    <row r="392" spans="1:24" s="49" customFormat="1" x14ac:dyDescent="0.25">
      <c r="A392" s="62" t="s">
        <v>2</v>
      </c>
      <c r="B392" s="12">
        <v>0</v>
      </c>
      <c r="C392" s="12">
        <v>0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M392"/>
      <c r="N392"/>
      <c r="O392"/>
      <c r="P392"/>
      <c r="Q392"/>
      <c r="R392"/>
      <c r="S392"/>
      <c r="T392"/>
      <c r="U392"/>
      <c r="V392"/>
      <c r="W392"/>
      <c r="X392"/>
    </row>
    <row r="393" spans="1:24" s="49" customFormat="1" x14ac:dyDescent="0.25">
      <c r="A393" s="62" t="s">
        <v>7</v>
      </c>
      <c r="B393" s="12">
        <v>0.15186338179807649</v>
      </c>
      <c r="C393" s="12">
        <v>0.17197605100287333</v>
      </c>
      <c r="D393" s="12">
        <v>0.17353927822555884</v>
      </c>
      <c r="E393" s="12">
        <v>0.13893529070483368</v>
      </c>
      <c r="F393" s="12">
        <v>0.18350782229568752</v>
      </c>
      <c r="G393" s="12">
        <v>0.19473932625482013</v>
      </c>
      <c r="H393" s="12">
        <v>0.23355486840958736</v>
      </c>
      <c r="I393" s="12">
        <v>0.25613936530308529</v>
      </c>
      <c r="J393" s="12">
        <v>0.13998767427933781</v>
      </c>
      <c r="K393" s="12">
        <v>0.2310114124953935</v>
      </c>
      <c r="M393"/>
      <c r="N393"/>
      <c r="O393"/>
      <c r="P393"/>
      <c r="Q393"/>
      <c r="R393"/>
      <c r="S393"/>
      <c r="T393"/>
      <c r="U393"/>
      <c r="V393"/>
      <c r="W393"/>
      <c r="X393"/>
    </row>
    <row r="394" spans="1:24" s="49" customFormat="1" x14ac:dyDescent="0.25">
      <c r="A394" s="62" t="s">
        <v>8</v>
      </c>
      <c r="B394" s="12">
        <v>0</v>
      </c>
      <c r="C394" s="12">
        <v>0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M394"/>
      <c r="N394"/>
      <c r="O394"/>
      <c r="P394"/>
      <c r="Q394"/>
      <c r="R394"/>
      <c r="S394"/>
      <c r="T394"/>
      <c r="U394"/>
      <c r="V394"/>
      <c r="W394"/>
      <c r="X394"/>
    </row>
    <row r="395" spans="1:24" s="49" customFormat="1" x14ac:dyDescent="0.25">
      <c r="A395" s="62" t="s">
        <v>9</v>
      </c>
      <c r="B395" s="12">
        <v>0</v>
      </c>
      <c r="C395" s="12">
        <v>0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M395"/>
      <c r="N395"/>
      <c r="O395"/>
      <c r="P395"/>
      <c r="Q395"/>
      <c r="R395"/>
      <c r="S395"/>
      <c r="T395"/>
      <c r="U395"/>
      <c r="V395"/>
      <c r="W395"/>
      <c r="X395"/>
    </row>
    <row r="396" spans="1:24" x14ac:dyDescent="0.25">
      <c r="A396" s="62" t="s">
        <v>10</v>
      </c>
      <c r="B396" s="12">
        <v>0</v>
      </c>
      <c r="C396" s="12">
        <v>0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</row>
    <row r="397" spans="1:24" x14ac:dyDescent="0.25">
      <c r="A397" s="62" t="s">
        <v>11</v>
      </c>
      <c r="B397" s="12">
        <v>0</v>
      </c>
      <c r="C397" s="12">
        <v>0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</row>
    <row r="398" spans="1:24" s="56" customFormat="1" x14ac:dyDescent="0.25">
      <c r="A398" s="13" t="s">
        <v>40</v>
      </c>
      <c r="B398" s="14">
        <f t="shared" ref="B398:K398" si="201">SUM(B389:B397)</f>
        <v>0.32642135278952411</v>
      </c>
      <c r="C398" s="14">
        <f t="shared" si="201"/>
        <v>0.35490741952805166</v>
      </c>
      <c r="D398" s="14">
        <f t="shared" si="201"/>
        <v>0.33720796085668753</v>
      </c>
      <c r="E398" s="14">
        <f t="shared" si="201"/>
        <v>0.32158014182183581</v>
      </c>
      <c r="F398" s="14">
        <f t="shared" si="201"/>
        <v>0.24571323654836966</v>
      </c>
      <c r="G398" s="14">
        <f t="shared" si="201"/>
        <v>0.2551838897105021</v>
      </c>
      <c r="H398" s="14">
        <f t="shared" si="201"/>
        <v>0.29731928512866823</v>
      </c>
      <c r="I398" s="14">
        <f t="shared" si="201"/>
        <v>0.3702521614014832</v>
      </c>
      <c r="J398" s="14">
        <f t="shared" si="201"/>
        <v>0.26714447424822613</v>
      </c>
      <c r="K398" s="14">
        <f t="shared" si="201"/>
        <v>0.2310114124953935</v>
      </c>
      <c r="M398"/>
      <c r="N398"/>
      <c r="O398"/>
      <c r="P398"/>
      <c r="Q398"/>
      <c r="R398"/>
      <c r="S398"/>
      <c r="T398"/>
      <c r="U398"/>
      <c r="V398"/>
      <c r="W398"/>
      <c r="X398"/>
    </row>
    <row r="401" spans="1:47" x14ac:dyDescent="0.25">
      <c r="A401" s="290" t="s">
        <v>32</v>
      </c>
      <c r="B401" s="290"/>
      <c r="C401" s="290"/>
      <c r="D401" s="290"/>
      <c r="E401" s="290"/>
      <c r="F401" s="290"/>
      <c r="G401" s="290"/>
      <c r="H401" s="290"/>
      <c r="I401" s="290"/>
      <c r="J401" s="290"/>
      <c r="K401" s="290"/>
      <c r="L401" s="86"/>
      <c r="M401" s="290" t="s">
        <v>32</v>
      </c>
      <c r="N401" s="290"/>
      <c r="O401" s="290"/>
      <c r="P401" s="290"/>
      <c r="Q401" s="290"/>
      <c r="R401" s="290"/>
      <c r="S401" s="290"/>
      <c r="T401" s="290"/>
      <c r="U401" s="290"/>
      <c r="V401" s="290"/>
      <c r="W401" s="290"/>
      <c r="X401" s="86"/>
      <c r="Y401" s="290" t="s">
        <v>32</v>
      </c>
      <c r="Z401" s="290"/>
      <c r="AA401" s="290"/>
      <c r="AB401" s="290"/>
      <c r="AC401" s="290"/>
      <c r="AD401" s="290"/>
      <c r="AE401" s="290"/>
      <c r="AF401" s="290"/>
      <c r="AG401" s="290"/>
      <c r="AH401" s="290"/>
      <c r="AI401" s="290"/>
      <c r="AJ401" s="86"/>
      <c r="AK401" s="290" t="s">
        <v>32</v>
      </c>
      <c r="AL401" s="290"/>
      <c r="AM401" s="290"/>
      <c r="AN401" s="290"/>
      <c r="AO401" s="290"/>
      <c r="AP401" s="290"/>
      <c r="AQ401" s="290"/>
      <c r="AR401" s="290"/>
      <c r="AS401" s="290"/>
      <c r="AT401" s="290"/>
      <c r="AU401" s="290"/>
    </row>
    <row r="402" spans="1:47" x14ac:dyDescent="0.25">
      <c r="A402" s="10" t="s">
        <v>38</v>
      </c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109"/>
      <c r="M402" s="111" t="s">
        <v>52</v>
      </c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48"/>
      <c r="Y402" s="150" t="s">
        <v>56</v>
      </c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</row>
    <row r="403" spans="1:47" x14ac:dyDescent="0.25">
      <c r="A403" s="11" t="s">
        <v>39</v>
      </c>
      <c r="B403" s="11">
        <v>2000</v>
      </c>
      <c r="C403" s="11">
        <v>2001</v>
      </c>
      <c r="D403" s="11">
        <v>2002</v>
      </c>
      <c r="E403" s="11">
        <v>2003</v>
      </c>
      <c r="F403" s="11">
        <v>2004</v>
      </c>
      <c r="G403" s="11">
        <v>2005</v>
      </c>
      <c r="H403" s="11">
        <v>2006</v>
      </c>
      <c r="I403" s="11">
        <v>2007</v>
      </c>
      <c r="J403" s="11">
        <v>2008</v>
      </c>
      <c r="K403" s="11">
        <v>2009</v>
      </c>
      <c r="L403" s="109"/>
      <c r="M403" s="90" t="s">
        <v>48</v>
      </c>
      <c r="N403" s="90">
        <v>2000</v>
      </c>
      <c r="O403" s="90">
        <v>2001</v>
      </c>
      <c r="P403" s="90">
        <v>2002</v>
      </c>
      <c r="Q403" s="90">
        <v>2003</v>
      </c>
      <c r="R403" s="90">
        <v>2004</v>
      </c>
      <c r="S403" s="90">
        <v>2005</v>
      </c>
      <c r="T403" s="90">
        <v>2006</v>
      </c>
      <c r="U403" s="90">
        <v>2007</v>
      </c>
      <c r="V403" s="90">
        <v>2008</v>
      </c>
      <c r="W403" s="90">
        <v>2009</v>
      </c>
      <c r="X403" s="148"/>
      <c r="Y403" s="151" t="s">
        <v>39</v>
      </c>
      <c r="Z403" s="151">
        <v>2000</v>
      </c>
      <c r="AA403" s="151">
        <v>2001</v>
      </c>
      <c r="AB403" s="151">
        <v>2002</v>
      </c>
      <c r="AC403" s="151">
        <v>2003</v>
      </c>
      <c r="AD403" s="151">
        <v>2004</v>
      </c>
      <c r="AE403" s="151">
        <v>2005</v>
      </c>
      <c r="AF403" s="151">
        <v>2006</v>
      </c>
      <c r="AG403" s="151">
        <v>2007</v>
      </c>
      <c r="AH403" s="151">
        <v>2008</v>
      </c>
      <c r="AI403" s="151">
        <v>2009</v>
      </c>
      <c r="AK403" s="151"/>
      <c r="AL403" s="157" t="s">
        <v>65</v>
      </c>
      <c r="AM403" s="157" t="s">
        <v>66</v>
      </c>
      <c r="AN403" s="157" t="s">
        <v>67</v>
      </c>
      <c r="AO403" s="157" t="s">
        <v>68</v>
      </c>
      <c r="AP403" s="157" t="s">
        <v>69</v>
      </c>
      <c r="AQ403" s="157" t="s">
        <v>70</v>
      </c>
      <c r="AR403" s="157" t="s">
        <v>71</v>
      </c>
      <c r="AS403" s="157" t="s">
        <v>72</v>
      </c>
      <c r="AT403" s="157" t="s">
        <v>73</v>
      </c>
      <c r="AU403" s="157" t="s">
        <v>74</v>
      </c>
    </row>
    <row r="404" spans="1:47" x14ac:dyDescent="0.25">
      <c r="A404" s="30" t="s">
        <v>1</v>
      </c>
      <c r="B404" s="12">
        <v>0.47997532073965193</v>
      </c>
      <c r="C404" s="12">
        <v>0.36680529997146449</v>
      </c>
      <c r="D404" s="12">
        <v>0.34441839599432722</v>
      </c>
      <c r="E404" s="12">
        <v>0.47885313187793704</v>
      </c>
      <c r="F404" s="12">
        <v>0.4877857660587302</v>
      </c>
      <c r="G404" s="12">
        <v>0.57120227964376258</v>
      </c>
      <c r="H404" s="12">
        <v>0.62412702062786385</v>
      </c>
      <c r="I404" s="12">
        <v>0.53410691839816427</v>
      </c>
      <c r="J404" s="12">
        <v>0.28991002396157789</v>
      </c>
      <c r="K404" s="12">
        <v>0.26862911431856129</v>
      </c>
      <c r="L404" s="109"/>
      <c r="M404" s="110" t="s">
        <v>49</v>
      </c>
      <c r="N404" s="114">
        <v>938000</v>
      </c>
      <c r="O404" s="114">
        <v>946000</v>
      </c>
      <c r="P404" s="114">
        <v>908000</v>
      </c>
      <c r="Q404" s="114">
        <v>835000</v>
      </c>
      <c r="R404" s="114">
        <v>775000</v>
      </c>
      <c r="S404" s="114">
        <v>800000</v>
      </c>
      <c r="T404" s="114">
        <v>760000</v>
      </c>
      <c r="U404" s="114">
        <v>742000</v>
      </c>
      <c r="V404" s="114">
        <v>743000</v>
      </c>
      <c r="W404" s="114">
        <v>719000</v>
      </c>
      <c r="X404" s="148"/>
      <c r="Y404" s="149" t="s">
        <v>1</v>
      </c>
      <c r="Z404" s="147">
        <v>0.23300000000000001</v>
      </c>
      <c r="AA404" s="147">
        <v>0.28000000000000003</v>
      </c>
      <c r="AB404" s="147">
        <v>0.27200000000000002</v>
      </c>
      <c r="AC404" s="147">
        <v>0.20799999999999999</v>
      </c>
      <c r="AD404" s="147">
        <v>0.24199999999999999</v>
      </c>
      <c r="AE404" s="147">
        <v>0.21199999999999999</v>
      </c>
      <c r="AF404" s="147">
        <v>0.193</v>
      </c>
      <c r="AG404" s="147">
        <v>0.23100000000000001</v>
      </c>
      <c r="AH404" s="147">
        <v>0.14899999999999999</v>
      </c>
      <c r="AI404" s="147">
        <v>0.14899999999999999</v>
      </c>
      <c r="AK404" s="159" t="s">
        <v>64</v>
      </c>
      <c r="AL404" s="85">
        <v>4898400</v>
      </c>
      <c r="AM404" s="85">
        <v>4945100</v>
      </c>
      <c r="AN404" s="85">
        <v>4990700</v>
      </c>
      <c r="AO404" s="85">
        <v>5043300</v>
      </c>
      <c r="AP404" s="85">
        <v>5104700</v>
      </c>
      <c r="AQ404" s="85">
        <v>5162600</v>
      </c>
      <c r="AR404" s="85">
        <v>5218400</v>
      </c>
      <c r="AS404" s="85">
        <v>5268400</v>
      </c>
      <c r="AT404" s="85">
        <v>5318700</v>
      </c>
      <c r="AU404" s="85">
        <v>5383300</v>
      </c>
    </row>
    <row r="405" spans="1:47" x14ac:dyDescent="0.25">
      <c r="A405" s="30" t="s">
        <v>5</v>
      </c>
      <c r="B405" s="12">
        <v>0</v>
      </c>
      <c r="C405" s="12">
        <v>0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09"/>
      <c r="M405" s="110" t="s">
        <v>50</v>
      </c>
      <c r="N405" s="114">
        <v>185000</v>
      </c>
      <c r="O405" s="114">
        <v>185000</v>
      </c>
      <c r="P405" s="114">
        <v>222000</v>
      </c>
      <c r="Q405" s="114">
        <v>290000</v>
      </c>
      <c r="R405" s="114">
        <v>350000</v>
      </c>
      <c r="S405" s="114">
        <v>365000</v>
      </c>
      <c r="T405" s="114">
        <v>407000</v>
      </c>
      <c r="U405" s="114">
        <v>436000</v>
      </c>
      <c r="V405" s="114">
        <v>451000</v>
      </c>
      <c r="W405" s="114">
        <v>470000</v>
      </c>
      <c r="X405" s="148"/>
      <c r="Y405" s="149" t="s">
        <v>5</v>
      </c>
      <c r="Z405" s="147" t="s">
        <v>267</v>
      </c>
      <c r="AA405" s="147" t="s">
        <v>267</v>
      </c>
      <c r="AB405" s="147" t="s">
        <v>267</v>
      </c>
      <c r="AC405" s="147" t="s">
        <v>267</v>
      </c>
      <c r="AD405" s="147" t="s">
        <v>267</v>
      </c>
      <c r="AE405" s="147" t="s">
        <v>267</v>
      </c>
      <c r="AF405" s="147" t="s">
        <v>267</v>
      </c>
      <c r="AG405" s="147" t="s">
        <v>267</v>
      </c>
      <c r="AH405" s="147" t="s">
        <v>267</v>
      </c>
      <c r="AI405" s="147" t="s">
        <v>267</v>
      </c>
      <c r="AK405" s="159" t="s">
        <v>25</v>
      </c>
      <c r="AL405" s="85">
        <v>189827</v>
      </c>
      <c r="AM405" s="85">
        <v>189796</v>
      </c>
      <c r="AN405" s="85">
        <v>188711</v>
      </c>
      <c r="AO405" s="85">
        <v>188900</v>
      </c>
      <c r="AP405" s="85">
        <v>196339</v>
      </c>
      <c r="AQ405" s="85">
        <v>201430</v>
      </c>
      <c r="AR405" s="85">
        <v>218718</v>
      </c>
      <c r="AS405" s="85">
        <v>229735</v>
      </c>
      <c r="AT405" s="85">
        <v>305300</v>
      </c>
      <c r="AU405" s="85">
        <v>305300</v>
      </c>
    </row>
    <row r="406" spans="1:47" x14ac:dyDescent="0.25">
      <c r="A406" s="30" t="s">
        <v>6</v>
      </c>
      <c r="B406" s="12">
        <v>0</v>
      </c>
      <c r="C406" s="12">
        <v>0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09"/>
      <c r="M406" s="110" t="s">
        <v>51</v>
      </c>
      <c r="N406" s="114">
        <v>645000</v>
      </c>
      <c r="O406" s="114">
        <v>656000</v>
      </c>
      <c r="P406" s="114">
        <v>720000</v>
      </c>
      <c r="Q406" s="114">
        <v>806000</v>
      </c>
      <c r="R406" s="114">
        <v>866000</v>
      </c>
      <c r="S406" s="114">
        <v>912000</v>
      </c>
      <c r="T406" s="114">
        <v>929000</v>
      </c>
      <c r="U406" s="114">
        <v>974000</v>
      </c>
      <c r="V406" s="114">
        <v>990000</v>
      </c>
      <c r="W406" s="114">
        <v>1028000</v>
      </c>
      <c r="X406" s="148"/>
      <c r="Y406" s="149" t="s">
        <v>6</v>
      </c>
      <c r="Z406" s="147">
        <v>0.20200000000000001</v>
      </c>
      <c r="AA406" s="147">
        <v>0.20200000000000001</v>
      </c>
      <c r="AB406" s="147">
        <v>0.20200000000000001</v>
      </c>
      <c r="AC406" s="147">
        <v>0.20200000000000001</v>
      </c>
      <c r="AD406" s="147">
        <v>0.20200000000000001</v>
      </c>
      <c r="AE406" s="147">
        <v>0.20200000000000001</v>
      </c>
      <c r="AF406" s="147">
        <v>0.20200000000000001</v>
      </c>
      <c r="AG406" s="147">
        <v>0.20200000000000001</v>
      </c>
      <c r="AH406" s="147">
        <v>0.20200000000000001</v>
      </c>
      <c r="AI406" s="147">
        <v>0.20200000000000001</v>
      </c>
      <c r="AK406" s="159" t="s">
        <v>75</v>
      </c>
      <c r="AL406" s="85">
        <v>4622</v>
      </c>
      <c r="AM406" s="85">
        <v>5033</v>
      </c>
      <c r="AN406" s="85">
        <v>5081</v>
      </c>
      <c r="AO406" s="85">
        <v>5273</v>
      </c>
      <c r="AP406" s="85">
        <v>5623.89990234375</v>
      </c>
      <c r="AQ406" s="85">
        <v>5874</v>
      </c>
      <c r="AR406" s="85">
        <v>6117</v>
      </c>
      <c r="AS406" s="85">
        <v>6468</v>
      </c>
      <c r="AT406" s="85">
        <v>6816</v>
      </c>
      <c r="AU406" s="85">
        <v>7072</v>
      </c>
    </row>
    <row r="407" spans="1:47" x14ac:dyDescent="0.25">
      <c r="A407" s="30" t="s">
        <v>2</v>
      </c>
      <c r="B407" s="12">
        <v>0</v>
      </c>
      <c r="C407" s="12">
        <v>0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48"/>
      <c r="Y407" s="149" t="s">
        <v>2</v>
      </c>
      <c r="Z407" s="147">
        <v>0.23100000000000001</v>
      </c>
      <c r="AA407" s="147">
        <v>0.23100000000000001</v>
      </c>
      <c r="AB407" s="147">
        <v>0.23100000000000001</v>
      </c>
      <c r="AC407" s="147">
        <v>0.23100000000000001</v>
      </c>
      <c r="AD407" s="147">
        <v>0.23100000000000001</v>
      </c>
      <c r="AE407" s="147">
        <v>0.23100000000000001</v>
      </c>
      <c r="AF407" s="147">
        <v>0.23100000000000001</v>
      </c>
      <c r="AG407" s="147">
        <v>0.23100000000000001</v>
      </c>
      <c r="AH407" s="147">
        <v>0.23100000000000001</v>
      </c>
      <c r="AI407" s="147">
        <v>0.23100000000000001</v>
      </c>
      <c r="AK407" s="159" t="s">
        <v>76</v>
      </c>
      <c r="AL407" s="85">
        <v>1200</v>
      </c>
      <c r="AM407" s="85">
        <v>1051</v>
      </c>
      <c r="AN407" s="85">
        <v>875</v>
      </c>
      <c r="AO407" s="85">
        <v>823</v>
      </c>
      <c r="AP407" s="85">
        <v>847.40002441406295</v>
      </c>
      <c r="AQ407" s="85">
        <v>1335.59997558594</v>
      </c>
      <c r="AR407" s="85">
        <v>819</v>
      </c>
      <c r="AS407" s="85">
        <v>902.5</v>
      </c>
      <c r="AT407" s="85">
        <v>912</v>
      </c>
      <c r="AU407" s="85">
        <v>1256</v>
      </c>
    </row>
    <row r="408" spans="1:47" x14ac:dyDescent="0.25">
      <c r="A408" s="30" t="s">
        <v>7</v>
      </c>
      <c r="B408" s="12">
        <v>0</v>
      </c>
      <c r="C408" s="12">
        <v>0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09"/>
      <c r="M408" s="113" t="s">
        <v>53</v>
      </c>
      <c r="N408" s="112"/>
      <c r="O408" s="109"/>
      <c r="P408" s="109"/>
      <c r="Q408" s="109"/>
      <c r="R408" s="109"/>
      <c r="S408" s="109"/>
      <c r="T408" s="109"/>
      <c r="U408" s="109"/>
      <c r="V408" s="109"/>
      <c r="W408" s="109"/>
      <c r="X408" s="148"/>
      <c r="Y408" s="149" t="s">
        <v>7</v>
      </c>
      <c r="Z408" s="147">
        <v>0.26700000000000002</v>
      </c>
      <c r="AA408" s="147">
        <v>0.26700000000000002</v>
      </c>
      <c r="AB408" s="147">
        <v>0.26700000000000002</v>
      </c>
      <c r="AC408" s="147">
        <v>0.26700000000000002</v>
      </c>
      <c r="AD408" s="147">
        <v>0.26700000000000002</v>
      </c>
      <c r="AE408" s="147">
        <v>0.26700000000000002</v>
      </c>
      <c r="AF408" s="147">
        <v>0.26700000000000002</v>
      </c>
      <c r="AG408" s="147">
        <v>0.26700000000000002</v>
      </c>
      <c r="AH408" s="147">
        <v>0.26700000000000002</v>
      </c>
      <c r="AI408" s="147">
        <v>0.26700000000000002</v>
      </c>
      <c r="AK408" s="159" t="s">
        <v>77</v>
      </c>
      <c r="AL408" s="85"/>
      <c r="AM408" s="85"/>
      <c r="AN408" s="85"/>
      <c r="AO408" s="85"/>
      <c r="AP408" s="85"/>
      <c r="AQ408" s="85"/>
      <c r="AR408" s="85"/>
      <c r="AS408" s="85"/>
      <c r="AT408" s="85">
        <v>90</v>
      </c>
      <c r="AU408" s="85">
        <v>106</v>
      </c>
    </row>
    <row r="409" spans="1:47" x14ac:dyDescent="0.25">
      <c r="A409" s="30" t="s">
        <v>8</v>
      </c>
      <c r="B409" s="12">
        <v>0</v>
      </c>
      <c r="C409" s="12">
        <v>0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09"/>
      <c r="M409" s="90" t="s">
        <v>39</v>
      </c>
      <c r="N409" s="90">
        <v>2000</v>
      </c>
      <c r="O409" s="90">
        <v>2001</v>
      </c>
      <c r="P409" s="90">
        <v>2002</v>
      </c>
      <c r="Q409" s="90">
        <v>2003</v>
      </c>
      <c r="R409" s="90">
        <v>2004</v>
      </c>
      <c r="S409" s="90">
        <v>2005</v>
      </c>
      <c r="T409" s="90">
        <v>2006</v>
      </c>
      <c r="U409" s="90">
        <v>2007</v>
      </c>
      <c r="V409" s="90">
        <v>2008</v>
      </c>
      <c r="W409" s="90">
        <v>2009</v>
      </c>
      <c r="X409" s="148"/>
      <c r="Y409" s="149" t="s">
        <v>8</v>
      </c>
      <c r="Z409" s="147">
        <v>0.249</v>
      </c>
      <c r="AA409" s="147">
        <v>0.249</v>
      </c>
      <c r="AB409" s="147">
        <v>0.249</v>
      </c>
      <c r="AC409" s="147">
        <v>0.249</v>
      </c>
      <c r="AD409" s="147">
        <v>0.249</v>
      </c>
      <c r="AE409" s="147">
        <v>0.249</v>
      </c>
      <c r="AF409" s="147">
        <v>0.249</v>
      </c>
      <c r="AG409" s="147">
        <v>0.249</v>
      </c>
      <c r="AH409" s="147">
        <v>0.249</v>
      </c>
      <c r="AI409" s="147">
        <v>0.249</v>
      </c>
      <c r="AK409" s="159" t="s">
        <v>78</v>
      </c>
      <c r="AL409" s="85"/>
      <c r="AM409" s="85"/>
      <c r="AN409" s="85"/>
      <c r="AO409" s="85"/>
      <c r="AP409" s="85"/>
      <c r="AQ409" s="85"/>
      <c r="AR409" s="85">
        <v>715</v>
      </c>
      <c r="AS409" s="85">
        <v>752</v>
      </c>
      <c r="AT409" s="85">
        <v>849</v>
      </c>
      <c r="AU409" s="85">
        <v>745</v>
      </c>
    </row>
    <row r="410" spans="1:47" x14ac:dyDescent="0.25">
      <c r="A410" s="30" t="s">
        <v>9</v>
      </c>
      <c r="B410" s="12">
        <v>0</v>
      </c>
      <c r="C410" s="12">
        <v>0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09"/>
      <c r="M410" s="110" t="str">
        <f>M$10</f>
        <v>Electricity</v>
      </c>
      <c r="N410" s="85">
        <v>3318055.5555555555</v>
      </c>
      <c r="O410" s="85">
        <v>2621111.111111111</v>
      </c>
      <c r="P410" s="85">
        <v>2483888.8888888885</v>
      </c>
      <c r="Q410" s="85">
        <v>2508055.5555555555</v>
      </c>
      <c r="R410" s="85">
        <v>2148888.8888888885</v>
      </c>
      <c r="S410" s="85">
        <v>2545000</v>
      </c>
      <c r="T410" s="85">
        <v>2811111.111111111</v>
      </c>
      <c r="U410" s="85">
        <v>2428888.8888888885</v>
      </c>
      <c r="V410" s="85">
        <v>1680000</v>
      </c>
      <c r="W410" s="85">
        <v>1650000</v>
      </c>
      <c r="X410" s="148"/>
      <c r="Y410" s="149" t="s">
        <v>9</v>
      </c>
      <c r="Z410" s="147">
        <v>0.36399999999999999</v>
      </c>
      <c r="AA410" s="147">
        <v>0.36399999999999999</v>
      </c>
      <c r="AB410" s="147">
        <v>0.36399999999999999</v>
      </c>
      <c r="AC410" s="147">
        <v>0.36399999999999999</v>
      </c>
      <c r="AD410" s="147">
        <v>0.36399999999999999</v>
      </c>
      <c r="AE410" s="147">
        <v>0.36399999999999999</v>
      </c>
      <c r="AF410" s="147">
        <v>0.36399999999999999</v>
      </c>
      <c r="AG410" s="147">
        <v>0.36399999999999999</v>
      </c>
      <c r="AH410" s="147">
        <v>0.36399999999999999</v>
      </c>
      <c r="AI410" s="147">
        <v>0.36399999999999999</v>
      </c>
    </row>
    <row r="411" spans="1:47" x14ac:dyDescent="0.25">
      <c r="A411" s="30" t="s">
        <v>10</v>
      </c>
      <c r="B411" s="12">
        <v>0</v>
      </c>
      <c r="C411" s="12">
        <v>0</v>
      </c>
      <c r="D411" s="12">
        <v>0</v>
      </c>
      <c r="E411" s="12">
        <v>0</v>
      </c>
      <c r="F411" s="12">
        <v>0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09"/>
      <c r="M411" s="110" t="str">
        <f>M$11</f>
        <v>Heat and Cold</v>
      </c>
      <c r="N411" s="85">
        <v>0</v>
      </c>
      <c r="O411" s="85">
        <v>0</v>
      </c>
      <c r="P411" s="85">
        <v>0</v>
      </c>
      <c r="Q411" s="85">
        <v>0</v>
      </c>
      <c r="R411" s="85">
        <v>0</v>
      </c>
      <c r="S411" s="85">
        <v>0</v>
      </c>
      <c r="T411" s="85">
        <v>0</v>
      </c>
      <c r="U411" s="85">
        <v>0</v>
      </c>
      <c r="V411" s="85">
        <v>0</v>
      </c>
      <c r="W411" s="85">
        <v>0</v>
      </c>
      <c r="X411" s="148"/>
      <c r="Y411" s="149" t="s">
        <v>10</v>
      </c>
      <c r="Z411" s="147">
        <v>0.38200000000000001</v>
      </c>
      <c r="AA411" s="147">
        <v>0.38200000000000001</v>
      </c>
      <c r="AB411" s="147">
        <v>0.38200000000000001</v>
      </c>
      <c r="AC411" s="147">
        <v>0.38200000000000001</v>
      </c>
      <c r="AD411" s="147">
        <v>0.38200000000000001</v>
      </c>
      <c r="AE411" s="147">
        <v>0.38200000000000001</v>
      </c>
      <c r="AF411" s="147">
        <v>0.38200000000000001</v>
      </c>
      <c r="AG411" s="147">
        <v>0.38200000000000001</v>
      </c>
      <c r="AH411" s="147">
        <v>0.38200000000000001</v>
      </c>
      <c r="AI411" s="147">
        <v>0.38200000000000001</v>
      </c>
    </row>
    <row r="412" spans="1:47" x14ac:dyDescent="0.25">
      <c r="A412" s="30" t="s">
        <v>11</v>
      </c>
      <c r="B412" s="12">
        <v>0</v>
      </c>
      <c r="C412" s="12">
        <v>0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09"/>
      <c r="M412" s="110" t="str">
        <f>M$12</f>
        <v>natural gas</v>
      </c>
      <c r="N412" s="85">
        <v>0</v>
      </c>
      <c r="O412" s="85">
        <v>0</v>
      </c>
      <c r="P412" s="85">
        <v>0</v>
      </c>
      <c r="Q412" s="85">
        <v>0</v>
      </c>
      <c r="R412" s="85">
        <v>0</v>
      </c>
      <c r="S412" s="85">
        <v>0</v>
      </c>
      <c r="T412" s="85">
        <v>0</v>
      </c>
      <c r="U412" s="85">
        <v>0</v>
      </c>
      <c r="V412" s="85">
        <v>0</v>
      </c>
      <c r="W412" s="85">
        <v>0</v>
      </c>
      <c r="X412" s="148"/>
      <c r="Y412" s="149" t="s">
        <v>11</v>
      </c>
      <c r="Z412" s="147">
        <v>0</v>
      </c>
      <c r="AA412" s="147">
        <v>0</v>
      </c>
      <c r="AB412" s="147">
        <v>0</v>
      </c>
      <c r="AC412" s="147">
        <v>0</v>
      </c>
      <c r="AD412" s="147">
        <v>0</v>
      </c>
      <c r="AE412" s="147">
        <v>0</v>
      </c>
      <c r="AF412" s="147">
        <v>0</v>
      </c>
      <c r="AG412" s="147">
        <v>0</v>
      </c>
      <c r="AH412" s="147">
        <v>0</v>
      </c>
      <c r="AI412" s="147">
        <v>0</v>
      </c>
    </row>
    <row r="413" spans="1:47" x14ac:dyDescent="0.25">
      <c r="A413" s="13" t="s">
        <v>40</v>
      </c>
      <c r="B413" s="14">
        <f t="shared" ref="B413" si="202">SUM(B404:B412)</f>
        <v>0.47997532073965193</v>
      </c>
      <c r="C413" s="14">
        <f t="shared" ref="C413" si="203">SUM(C404:C412)</f>
        <v>0.36680529997146449</v>
      </c>
      <c r="D413" s="14">
        <f t="shared" ref="D413" si="204">SUM(D404:D412)</f>
        <v>0.34441839599432722</v>
      </c>
      <c r="E413" s="14">
        <f t="shared" ref="E413" si="205">SUM(E404:E412)</f>
        <v>0.47885313187793704</v>
      </c>
      <c r="F413" s="14">
        <f t="shared" ref="F413" si="206">SUM(F404:F412)</f>
        <v>0.4877857660587302</v>
      </c>
      <c r="G413" s="14">
        <f t="shared" ref="G413" si="207">SUM(G404:G412)</f>
        <v>0.57120227964376258</v>
      </c>
      <c r="H413" s="14">
        <f t="shared" ref="H413" si="208">SUM(H404:H412)</f>
        <v>0.62412702062786385</v>
      </c>
      <c r="I413" s="14">
        <f t="shared" ref="I413" si="209">SUM(I404:I412)</f>
        <v>0.53410691839816427</v>
      </c>
      <c r="J413" s="14">
        <f t="shared" ref="J413" si="210">SUM(J404:J412)</f>
        <v>0.28991002396157789</v>
      </c>
      <c r="K413" s="14">
        <f t="shared" ref="K413" si="211">SUM(K404:K412)</f>
        <v>0.26862911431856129</v>
      </c>
      <c r="L413" s="109"/>
      <c r="M413" s="110" t="str">
        <f>M$13</f>
        <v>Liquid gas</v>
      </c>
      <c r="N413" s="85">
        <v>0</v>
      </c>
      <c r="O413" s="85">
        <v>0</v>
      </c>
      <c r="P413" s="85">
        <v>0</v>
      </c>
      <c r="Q413" s="85">
        <v>0</v>
      </c>
      <c r="R413" s="85">
        <v>0</v>
      </c>
      <c r="S413" s="85">
        <v>0</v>
      </c>
      <c r="T413" s="85">
        <v>0</v>
      </c>
      <c r="U413" s="85">
        <v>0</v>
      </c>
      <c r="V413" s="85">
        <v>0</v>
      </c>
      <c r="W413" s="85">
        <v>0</v>
      </c>
      <c r="AK413" t="s">
        <v>25</v>
      </c>
      <c r="AL413">
        <v>189827</v>
      </c>
      <c r="AM413">
        <v>189796</v>
      </c>
      <c r="AN413">
        <v>188711</v>
      </c>
      <c r="AO413">
        <v>188900</v>
      </c>
      <c r="AP413">
        <v>196339</v>
      </c>
      <c r="AQ413">
        <v>201430</v>
      </c>
      <c r="AR413">
        <v>218718</v>
      </c>
      <c r="AS413">
        <v>229735</v>
      </c>
      <c r="AT413">
        <v>305300</v>
      </c>
      <c r="AU413">
        <v>305300</v>
      </c>
    </row>
    <row r="414" spans="1:47" x14ac:dyDescent="0.25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109"/>
      <c r="M414" s="110" t="str">
        <f>M$14</f>
        <v>heating oil / diesel</v>
      </c>
      <c r="N414" s="85">
        <v>0</v>
      </c>
      <c r="O414" s="85">
        <v>0</v>
      </c>
      <c r="P414" s="85">
        <v>0</v>
      </c>
      <c r="Q414" s="85">
        <v>0</v>
      </c>
      <c r="R414" s="85">
        <v>0</v>
      </c>
      <c r="S414" s="85">
        <v>0</v>
      </c>
      <c r="T414" s="85">
        <v>0</v>
      </c>
      <c r="U414" s="85">
        <v>0</v>
      </c>
      <c r="V414" s="85">
        <v>0</v>
      </c>
      <c r="W414" s="85">
        <v>0</v>
      </c>
      <c r="AK414" t="s">
        <v>75</v>
      </c>
      <c r="AL414">
        <v>4622</v>
      </c>
      <c r="AM414">
        <v>5033</v>
      </c>
      <c r="AN414">
        <v>5081</v>
      </c>
      <c r="AO414">
        <v>5273</v>
      </c>
      <c r="AP414">
        <v>5623.89990234375</v>
      </c>
      <c r="AQ414">
        <v>5874</v>
      </c>
      <c r="AR414">
        <v>6117</v>
      </c>
      <c r="AS414">
        <v>6468</v>
      </c>
      <c r="AT414">
        <v>6816</v>
      </c>
      <c r="AU414">
        <v>7072</v>
      </c>
    </row>
    <row r="415" spans="1:47" x14ac:dyDescent="0.25">
      <c r="A415" s="31" t="s">
        <v>41</v>
      </c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109"/>
      <c r="M415" s="110" t="str">
        <f>M$15</f>
        <v>gasoline</v>
      </c>
      <c r="N415" s="85">
        <v>0</v>
      </c>
      <c r="O415" s="85">
        <v>0</v>
      </c>
      <c r="P415" s="85">
        <v>0</v>
      </c>
      <c r="Q415" s="85">
        <v>0</v>
      </c>
      <c r="R415" s="85">
        <v>0</v>
      </c>
      <c r="S415" s="85">
        <v>0</v>
      </c>
      <c r="T415" s="85">
        <v>0</v>
      </c>
      <c r="U415" s="85">
        <v>0</v>
      </c>
      <c r="V415" s="85">
        <v>0</v>
      </c>
      <c r="W415" s="85">
        <v>0</v>
      </c>
      <c r="AK415" t="s">
        <v>76</v>
      </c>
      <c r="AL415">
        <v>1200</v>
      </c>
      <c r="AM415">
        <v>1051</v>
      </c>
      <c r="AN415">
        <v>875</v>
      </c>
      <c r="AO415">
        <v>823</v>
      </c>
      <c r="AP415">
        <v>847.40002441406295</v>
      </c>
      <c r="AQ415">
        <v>1335.59997558594</v>
      </c>
      <c r="AR415">
        <v>819</v>
      </c>
      <c r="AS415">
        <v>902.5</v>
      </c>
      <c r="AT415">
        <v>912</v>
      </c>
      <c r="AU415">
        <v>1256</v>
      </c>
    </row>
    <row r="416" spans="1:47" x14ac:dyDescent="0.25">
      <c r="A416" s="11" t="s">
        <v>39</v>
      </c>
      <c r="B416" s="11">
        <v>2000</v>
      </c>
      <c r="C416" s="11">
        <v>2001</v>
      </c>
      <c r="D416" s="11">
        <v>2002</v>
      </c>
      <c r="E416" s="11">
        <v>2003</v>
      </c>
      <c r="F416" s="11">
        <v>2004</v>
      </c>
      <c r="G416" s="11">
        <v>2005</v>
      </c>
      <c r="H416" s="11">
        <v>2006</v>
      </c>
      <c r="I416" s="11">
        <v>2007</v>
      </c>
      <c r="J416" s="11">
        <v>2008</v>
      </c>
      <c r="K416" s="11">
        <v>2009</v>
      </c>
      <c r="L416" s="109"/>
      <c r="M416" s="110" t="str">
        <f>M$16</f>
        <v>Lignite / Coal</v>
      </c>
      <c r="N416" s="85">
        <v>0</v>
      </c>
      <c r="O416" s="85">
        <v>0</v>
      </c>
      <c r="P416" s="85">
        <v>0</v>
      </c>
      <c r="Q416" s="85">
        <v>0</v>
      </c>
      <c r="R416" s="85">
        <v>0</v>
      </c>
      <c r="S416" s="85">
        <v>0</v>
      </c>
      <c r="T416" s="85">
        <v>0</v>
      </c>
      <c r="U416" s="85">
        <v>0</v>
      </c>
      <c r="V416" s="85">
        <v>0</v>
      </c>
      <c r="W416" s="85">
        <v>0</v>
      </c>
      <c r="AK416" t="s">
        <v>77</v>
      </c>
      <c r="AT416">
        <v>90</v>
      </c>
      <c r="AU416">
        <v>106</v>
      </c>
    </row>
    <row r="417" spans="1:47" x14ac:dyDescent="0.25">
      <c r="A417" s="30" t="s">
        <v>1</v>
      </c>
      <c r="B417" s="12">
        <v>0.67737537880849985</v>
      </c>
      <c r="C417" s="12">
        <v>0.53004208430792321</v>
      </c>
      <c r="D417" s="12">
        <v>0.49770350629949478</v>
      </c>
      <c r="E417" s="12">
        <v>0.4973044545348394</v>
      </c>
      <c r="F417" s="12">
        <v>0.42096281640231326</v>
      </c>
      <c r="G417" s="12">
        <v>0.49296865920272731</v>
      </c>
      <c r="H417" s="12">
        <v>0.53869214914746111</v>
      </c>
      <c r="I417" s="12">
        <v>0.46102970330439763</v>
      </c>
      <c r="J417" s="12">
        <v>0.3158666591460319</v>
      </c>
      <c r="K417" s="12">
        <v>0.30650344584176992</v>
      </c>
      <c r="L417" s="109"/>
      <c r="M417" s="110" t="str">
        <f>M$17</f>
        <v>other fossil fuels</v>
      </c>
      <c r="N417" s="85">
        <v>0</v>
      </c>
      <c r="O417" s="85">
        <v>0</v>
      </c>
      <c r="P417" s="85">
        <v>0</v>
      </c>
      <c r="Q417" s="85">
        <v>0</v>
      </c>
      <c r="R417" s="85">
        <v>0</v>
      </c>
      <c r="S417" s="85">
        <v>0</v>
      </c>
      <c r="T417" s="85">
        <v>0</v>
      </c>
      <c r="U417" s="85">
        <v>0</v>
      </c>
      <c r="V417" s="85">
        <v>0</v>
      </c>
      <c r="W417" s="85">
        <v>0</v>
      </c>
      <c r="AK417" t="s">
        <v>78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715</v>
      </c>
      <c r="AS417">
        <v>752</v>
      </c>
      <c r="AT417">
        <v>849</v>
      </c>
      <c r="AU417">
        <v>745</v>
      </c>
    </row>
    <row r="418" spans="1:47" x14ac:dyDescent="0.25">
      <c r="A418" s="30" t="s">
        <v>5</v>
      </c>
      <c r="B418" s="12">
        <v>0</v>
      </c>
      <c r="C418" s="12">
        <v>0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09"/>
      <c r="M418" s="110" t="str">
        <f>M$18</f>
        <v>Plant oil, biofuel</v>
      </c>
      <c r="N418" s="85">
        <v>0</v>
      </c>
      <c r="O418" s="85">
        <v>0</v>
      </c>
      <c r="P418" s="85">
        <v>0</v>
      </c>
      <c r="Q418" s="85">
        <v>0</v>
      </c>
      <c r="R418" s="85">
        <v>0</v>
      </c>
      <c r="S418" s="85">
        <v>0</v>
      </c>
      <c r="T418" s="85">
        <v>0</v>
      </c>
      <c r="U418" s="85">
        <v>0</v>
      </c>
      <c r="V418" s="85">
        <v>0</v>
      </c>
      <c r="W418" s="85">
        <v>0</v>
      </c>
      <c r="AK418" s="152"/>
      <c r="AL418" s="220" t="s">
        <v>65</v>
      </c>
      <c r="AM418" s="220" t="s">
        <v>66</v>
      </c>
      <c r="AN418" s="220" t="s">
        <v>67</v>
      </c>
      <c r="AO418" s="220" t="s">
        <v>68</v>
      </c>
      <c r="AP418" s="220" t="s">
        <v>69</v>
      </c>
      <c r="AQ418" s="220" t="s">
        <v>70</v>
      </c>
      <c r="AR418" s="220" t="s">
        <v>71</v>
      </c>
      <c r="AS418" s="220" t="s">
        <v>72</v>
      </c>
      <c r="AT418" s="220" t="s">
        <v>73</v>
      </c>
      <c r="AU418" s="220" t="s">
        <v>74</v>
      </c>
    </row>
    <row r="419" spans="1:47" x14ac:dyDescent="0.25">
      <c r="A419" s="30" t="s">
        <v>6</v>
      </c>
      <c r="B419" s="12">
        <v>0</v>
      </c>
      <c r="C419" s="12">
        <v>0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09"/>
      <c r="M419" s="88" t="s">
        <v>40</v>
      </c>
      <c r="N419" s="89">
        <f t="shared" ref="N419:W419" si="212">SUM(N410:N418)</f>
        <v>3318055.5555555555</v>
      </c>
      <c r="O419" s="89">
        <f t="shared" si="212"/>
        <v>2621111.111111111</v>
      </c>
      <c r="P419" s="89">
        <f t="shared" si="212"/>
        <v>2483888.8888888885</v>
      </c>
      <c r="Q419" s="89">
        <f t="shared" si="212"/>
        <v>2508055.5555555555</v>
      </c>
      <c r="R419" s="89">
        <f t="shared" si="212"/>
        <v>2148888.8888888885</v>
      </c>
      <c r="S419" s="89">
        <f t="shared" si="212"/>
        <v>2545000</v>
      </c>
      <c r="T419" s="89">
        <f t="shared" si="212"/>
        <v>2811111.111111111</v>
      </c>
      <c r="U419" s="89">
        <f t="shared" si="212"/>
        <v>2428888.8888888885</v>
      </c>
      <c r="V419" s="89">
        <f t="shared" si="212"/>
        <v>1680000</v>
      </c>
      <c r="W419" s="89">
        <f t="shared" si="212"/>
        <v>1650000</v>
      </c>
      <c r="AK419" s="152" t="s">
        <v>25</v>
      </c>
      <c r="AL419" s="221">
        <f>IFERROR(AL413/AL405-1,"")</f>
        <v>0</v>
      </c>
      <c r="AM419" s="221">
        <f t="shared" ref="AM419:AU419" si="213">IFERROR(AM413/AM405-1,"")</f>
        <v>0</v>
      </c>
      <c r="AN419" s="221">
        <f t="shared" si="213"/>
        <v>0</v>
      </c>
      <c r="AO419" s="221">
        <f t="shared" si="213"/>
        <v>0</v>
      </c>
      <c r="AP419" s="221">
        <f t="shared" si="213"/>
        <v>0</v>
      </c>
      <c r="AQ419" s="221">
        <f t="shared" si="213"/>
        <v>0</v>
      </c>
      <c r="AR419" s="221">
        <f t="shared" si="213"/>
        <v>0</v>
      </c>
      <c r="AS419" s="221">
        <f t="shared" si="213"/>
        <v>0</v>
      </c>
      <c r="AT419" s="221">
        <f t="shared" si="213"/>
        <v>0</v>
      </c>
      <c r="AU419" s="221">
        <f t="shared" si="213"/>
        <v>0</v>
      </c>
    </row>
    <row r="420" spans="1:47" x14ac:dyDescent="0.25">
      <c r="A420" s="30" t="s">
        <v>2</v>
      </c>
      <c r="B420" s="12">
        <v>0</v>
      </c>
      <c r="C420" s="12">
        <v>0</v>
      </c>
      <c r="D420" s="12">
        <v>0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AK420" s="152" t="s">
        <v>75</v>
      </c>
      <c r="AL420" s="221">
        <f t="shared" ref="AL420:AU420" si="214">IFERROR(AL414/AL406-1,"")</f>
        <v>0</v>
      </c>
      <c r="AM420" s="221">
        <f t="shared" si="214"/>
        <v>0</v>
      </c>
      <c r="AN420" s="221">
        <f t="shared" si="214"/>
        <v>0</v>
      </c>
      <c r="AO420" s="221">
        <f t="shared" si="214"/>
        <v>0</v>
      </c>
      <c r="AP420" s="221">
        <f t="shared" si="214"/>
        <v>0</v>
      </c>
      <c r="AQ420" s="221">
        <f t="shared" si="214"/>
        <v>0</v>
      </c>
      <c r="AR420" s="221">
        <f t="shared" si="214"/>
        <v>0</v>
      </c>
      <c r="AS420" s="221">
        <f t="shared" si="214"/>
        <v>0</v>
      </c>
      <c r="AT420" s="221">
        <f t="shared" si="214"/>
        <v>0</v>
      </c>
      <c r="AU420" s="221">
        <f t="shared" si="214"/>
        <v>0</v>
      </c>
    </row>
    <row r="421" spans="1:47" x14ac:dyDescent="0.25">
      <c r="A421" s="30" t="s">
        <v>7</v>
      </c>
      <c r="B421" s="12">
        <v>0</v>
      </c>
      <c r="C421" s="12">
        <v>0</v>
      </c>
      <c r="D421" s="12">
        <v>0</v>
      </c>
      <c r="E421" s="12">
        <v>0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09"/>
      <c r="M421" s="113" t="s">
        <v>54</v>
      </c>
      <c r="N421" s="113"/>
      <c r="O421" s="109"/>
      <c r="P421" s="109"/>
      <c r="Q421" s="109"/>
      <c r="R421" s="109"/>
      <c r="S421" s="109"/>
      <c r="T421" s="109"/>
      <c r="U421" s="109"/>
      <c r="V421" s="109"/>
      <c r="W421" s="109"/>
      <c r="AK421" s="152" t="s">
        <v>76</v>
      </c>
      <c r="AL421" s="221">
        <f t="shared" ref="AL421:AU421" si="215">IFERROR(AL415/AL407-1,"")</f>
        <v>0</v>
      </c>
      <c r="AM421" s="221">
        <f t="shared" si="215"/>
        <v>0</v>
      </c>
      <c r="AN421" s="221">
        <f t="shared" si="215"/>
        <v>0</v>
      </c>
      <c r="AO421" s="221">
        <f t="shared" si="215"/>
        <v>0</v>
      </c>
      <c r="AP421" s="221">
        <f t="shared" si="215"/>
        <v>0</v>
      </c>
      <c r="AQ421" s="221">
        <f t="shared" si="215"/>
        <v>0</v>
      </c>
      <c r="AR421" s="221">
        <f t="shared" si="215"/>
        <v>0</v>
      </c>
      <c r="AS421" s="221">
        <f t="shared" si="215"/>
        <v>0</v>
      </c>
      <c r="AT421" s="221">
        <f t="shared" si="215"/>
        <v>0</v>
      </c>
      <c r="AU421" s="221">
        <f t="shared" si="215"/>
        <v>0</v>
      </c>
    </row>
    <row r="422" spans="1:47" x14ac:dyDescent="0.25">
      <c r="A422" s="30" t="s">
        <v>8</v>
      </c>
      <c r="B422" s="12">
        <v>0</v>
      </c>
      <c r="C422" s="12">
        <v>0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09"/>
      <c r="M422" s="90" t="str">
        <f>M$9</f>
        <v>Energieträger</v>
      </c>
      <c r="N422" s="90">
        <v>2000</v>
      </c>
      <c r="O422" s="90">
        <v>2001</v>
      </c>
      <c r="P422" s="90">
        <v>2002</v>
      </c>
      <c r="Q422" s="90">
        <v>2003</v>
      </c>
      <c r="R422" s="90">
        <v>2004</v>
      </c>
      <c r="S422" s="90">
        <v>2005</v>
      </c>
      <c r="T422" s="90">
        <v>2006</v>
      </c>
      <c r="U422" s="90">
        <v>2007</v>
      </c>
      <c r="V422" s="90">
        <v>2008</v>
      </c>
      <c r="W422" s="90">
        <v>2009</v>
      </c>
      <c r="AK422" s="152" t="s">
        <v>77</v>
      </c>
      <c r="AL422" s="221" t="str">
        <f t="shared" ref="AL422:AU422" si="216">IFERROR(AL416/AL408-1,"")</f>
        <v/>
      </c>
      <c r="AM422" s="221" t="str">
        <f t="shared" si="216"/>
        <v/>
      </c>
      <c r="AN422" s="221" t="str">
        <f t="shared" si="216"/>
        <v/>
      </c>
      <c r="AO422" s="221" t="str">
        <f t="shared" si="216"/>
        <v/>
      </c>
      <c r="AP422" s="221" t="str">
        <f t="shared" si="216"/>
        <v/>
      </c>
      <c r="AQ422" s="221" t="str">
        <f t="shared" si="216"/>
        <v/>
      </c>
      <c r="AR422" s="221" t="str">
        <f t="shared" si="216"/>
        <v/>
      </c>
      <c r="AS422" s="221" t="str">
        <f t="shared" si="216"/>
        <v/>
      </c>
      <c r="AT422" s="221">
        <f t="shared" si="216"/>
        <v>0</v>
      </c>
      <c r="AU422" s="221">
        <f t="shared" si="216"/>
        <v>0</v>
      </c>
    </row>
    <row r="423" spans="1:47" x14ac:dyDescent="0.25">
      <c r="A423" s="30" t="s">
        <v>9</v>
      </c>
      <c r="B423" s="12">
        <v>0</v>
      </c>
      <c r="C423" s="12">
        <v>0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09"/>
      <c r="M423" s="110" t="str">
        <f>M$10</f>
        <v>Electricity</v>
      </c>
      <c r="N423" s="85">
        <v>1398055.5555555555</v>
      </c>
      <c r="O423" s="85">
        <v>1263055.5555555555</v>
      </c>
      <c r="P423" s="85">
        <v>1198888.888888889</v>
      </c>
      <c r="Q423" s="85">
        <v>1816944.4444444443</v>
      </c>
      <c r="R423" s="85">
        <v>1385000</v>
      </c>
      <c r="S423" s="85">
        <v>3201944.4444444445</v>
      </c>
      <c r="T423" s="85">
        <v>3553055.5555555555</v>
      </c>
      <c r="U423" s="85">
        <v>3070000</v>
      </c>
      <c r="V423" s="85">
        <v>4110000</v>
      </c>
      <c r="W423" s="85">
        <v>4050000</v>
      </c>
      <c r="AK423" s="152" t="s">
        <v>78</v>
      </c>
      <c r="AL423" s="221" t="str">
        <f t="shared" ref="AL423:AU423" si="217">IFERROR(AL417/AL409-1,"")</f>
        <v/>
      </c>
      <c r="AM423" s="221" t="str">
        <f t="shared" si="217"/>
        <v/>
      </c>
      <c r="AN423" s="221" t="str">
        <f t="shared" si="217"/>
        <v/>
      </c>
      <c r="AO423" s="221" t="str">
        <f t="shared" si="217"/>
        <v/>
      </c>
      <c r="AP423" s="221" t="str">
        <f t="shared" si="217"/>
        <v/>
      </c>
      <c r="AQ423" s="221" t="str">
        <f t="shared" si="217"/>
        <v/>
      </c>
      <c r="AR423" s="221">
        <f t="shared" si="217"/>
        <v>0</v>
      </c>
      <c r="AS423" s="221">
        <f t="shared" si="217"/>
        <v>0</v>
      </c>
      <c r="AT423" s="221">
        <f t="shared" si="217"/>
        <v>0</v>
      </c>
      <c r="AU423" s="221">
        <f t="shared" si="217"/>
        <v>0</v>
      </c>
    </row>
    <row r="424" spans="1:47" x14ac:dyDescent="0.25">
      <c r="A424" s="30" t="s">
        <v>10</v>
      </c>
      <c r="B424" s="12">
        <v>0</v>
      </c>
      <c r="C424" s="12">
        <v>0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09"/>
      <c r="M424" s="110" t="str">
        <f>M$11</f>
        <v>Heat and Cold</v>
      </c>
      <c r="N424" s="85">
        <v>0</v>
      </c>
      <c r="O424" s="85">
        <v>0</v>
      </c>
      <c r="P424" s="85">
        <v>0</v>
      </c>
      <c r="Q424" s="85">
        <v>0</v>
      </c>
      <c r="R424" s="85">
        <v>0</v>
      </c>
      <c r="S424" s="85">
        <v>0</v>
      </c>
      <c r="T424" s="85">
        <v>0</v>
      </c>
      <c r="U424" s="85">
        <v>0</v>
      </c>
      <c r="V424" s="85">
        <v>0</v>
      </c>
      <c r="W424" s="85">
        <v>0</v>
      </c>
      <c r="AL424" s="219"/>
      <c r="AM424" s="219"/>
      <c r="AN424" s="219"/>
      <c r="AO424" s="219"/>
      <c r="AP424" s="219"/>
      <c r="AQ424" s="219"/>
      <c r="AR424" s="219"/>
      <c r="AS424" s="219"/>
      <c r="AT424" s="219"/>
      <c r="AU424" s="219"/>
    </row>
    <row r="425" spans="1:47" x14ac:dyDescent="0.25">
      <c r="A425" s="30" t="s">
        <v>11</v>
      </c>
      <c r="B425" s="12">
        <v>0</v>
      </c>
      <c r="C425" s="12">
        <v>0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09"/>
      <c r="M425" s="110" t="str">
        <f>M$12</f>
        <v>natural gas</v>
      </c>
      <c r="N425" s="85">
        <v>0</v>
      </c>
      <c r="O425" s="85">
        <v>0</v>
      </c>
      <c r="P425" s="85">
        <v>0</v>
      </c>
      <c r="Q425" s="85">
        <v>0</v>
      </c>
      <c r="R425" s="85">
        <v>0</v>
      </c>
      <c r="S425" s="85">
        <v>0</v>
      </c>
      <c r="T425" s="85">
        <v>0</v>
      </c>
      <c r="U425" s="85">
        <v>0</v>
      </c>
      <c r="V425" s="85">
        <v>0</v>
      </c>
      <c r="W425" s="85">
        <v>0</v>
      </c>
    </row>
    <row r="426" spans="1:47" x14ac:dyDescent="0.25">
      <c r="A426" s="13" t="s">
        <v>40</v>
      </c>
      <c r="B426" s="14">
        <f t="shared" ref="B426" si="218">SUM(B417:B425)</f>
        <v>0.67737537880849985</v>
      </c>
      <c r="C426" s="14">
        <f t="shared" ref="C426" si="219">SUM(C417:C425)</f>
        <v>0.53004208430792321</v>
      </c>
      <c r="D426" s="14">
        <f t="shared" ref="D426" si="220">SUM(D417:D425)</f>
        <v>0.49770350629949478</v>
      </c>
      <c r="E426" s="14">
        <f t="shared" ref="E426" si="221">SUM(E417:E425)</f>
        <v>0.4973044545348394</v>
      </c>
      <c r="F426" s="14">
        <f t="shared" ref="F426" si="222">SUM(F417:F425)</f>
        <v>0.42096281640231326</v>
      </c>
      <c r="G426" s="14">
        <f t="shared" ref="G426" si="223">SUM(G417:G425)</f>
        <v>0.49296865920272731</v>
      </c>
      <c r="H426" s="14">
        <f t="shared" ref="H426" si="224">SUM(H417:H425)</f>
        <v>0.53869214914746111</v>
      </c>
      <c r="I426" s="14">
        <f t="shared" ref="I426" si="225">SUM(I417:I425)</f>
        <v>0.46102970330439763</v>
      </c>
      <c r="J426" s="14">
        <f t="shared" ref="J426" si="226">SUM(J417:J425)</f>
        <v>0.3158666591460319</v>
      </c>
      <c r="K426" s="14">
        <f t="shared" ref="K426" si="227">SUM(K417:K425)</f>
        <v>0.30650344584176992</v>
      </c>
      <c r="L426" s="109"/>
      <c r="M426" s="110" t="str">
        <f>M$13</f>
        <v>Liquid gas</v>
      </c>
      <c r="N426" s="85">
        <v>0</v>
      </c>
      <c r="O426" s="85">
        <v>0</v>
      </c>
      <c r="P426" s="85">
        <v>0</v>
      </c>
      <c r="Q426" s="85">
        <v>0</v>
      </c>
      <c r="R426" s="85">
        <v>0</v>
      </c>
      <c r="S426" s="85">
        <v>0</v>
      </c>
      <c r="T426" s="85">
        <v>0</v>
      </c>
      <c r="U426" s="85">
        <v>0</v>
      </c>
      <c r="V426" s="85">
        <v>0</v>
      </c>
      <c r="W426" s="85">
        <v>0</v>
      </c>
    </row>
    <row r="427" spans="1:47" x14ac:dyDescent="0.25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109"/>
      <c r="M427" s="110" t="str">
        <f>M$14</f>
        <v>heating oil / diesel</v>
      </c>
      <c r="N427" s="85">
        <v>0</v>
      </c>
      <c r="O427" s="85">
        <v>0</v>
      </c>
      <c r="P427" s="85">
        <v>0</v>
      </c>
      <c r="Q427" s="85">
        <v>0</v>
      </c>
      <c r="R427" s="85">
        <v>0</v>
      </c>
      <c r="S427" s="85">
        <v>0</v>
      </c>
      <c r="T427" s="85">
        <v>0</v>
      </c>
      <c r="U427" s="85">
        <v>0</v>
      </c>
      <c r="V427" s="85">
        <v>0</v>
      </c>
      <c r="W427" s="85">
        <v>0</v>
      </c>
    </row>
    <row r="428" spans="1:47" x14ac:dyDescent="0.25">
      <c r="A428" s="31" t="s">
        <v>42</v>
      </c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109"/>
      <c r="M428" s="110" t="str">
        <f>M$15</f>
        <v>gasoline</v>
      </c>
      <c r="N428" s="85">
        <v>0</v>
      </c>
      <c r="O428" s="85">
        <v>0</v>
      </c>
      <c r="P428" s="85">
        <v>0</v>
      </c>
      <c r="Q428" s="85">
        <v>0</v>
      </c>
      <c r="R428" s="85">
        <v>0</v>
      </c>
      <c r="S428" s="85">
        <v>0</v>
      </c>
      <c r="T428" s="85">
        <v>0</v>
      </c>
      <c r="U428" s="85">
        <v>0</v>
      </c>
      <c r="V428" s="85">
        <v>0</v>
      </c>
      <c r="W428" s="85">
        <v>0</v>
      </c>
    </row>
    <row r="429" spans="1:47" x14ac:dyDescent="0.25">
      <c r="A429" s="11" t="s">
        <v>39</v>
      </c>
      <c r="B429" s="11">
        <v>2000</v>
      </c>
      <c r="C429" s="11">
        <v>2001</v>
      </c>
      <c r="D429" s="11">
        <v>2002</v>
      </c>
      <c r="E429" s="11">
        <v>2003</v>
      </c>
      <c r="F429" s="11">
        <v>2004</v>
      </c>
      <c r="G429" s="11">
        <v>2005</v>
      </c>
      <c r="H429" s="11">
        <v>2006</v>
      </c>
      <c r="I429" s="11">
        <v>2007</v>
      </c>
      <c r="J429" s="11">
        <v>2008</v>
      </c>
      <c r="K429" s="11">
        <v>2009</v>
      </c>
      <c r="L429" s="109"/>
      <c r="M429" s="110" t="str">
        <f>M$16</f>
        <v>Lignite / Coal</v>
      </c>
      <c r="N429" s="85">
        <v>3268611.111111111</v>
      </c>
      <c r="O429" s="85">
        <v>1548888.8888888888</v>
      </c>
      <c r="P429" s="85">
        <v>5498888.8888888881</v>
      </c>
      <c r="Q429" s="85">
        <v>7246666.666666666</v>
      </c>
      <c r="R429" s="85">
        <v>6837500</v>
      </c>
      <c r="S429" s="85">
        <v>4188333.333333333</v>
      </c>
      <c r="T429" s="85">
        <v>3869722.222222222</v>
      </c>
      <c r="U429" s="85">
        <v>4155833.333333333</v>
      </c>
      <c r="V429" s="85">
        <v>4401944.444444444</v>
      </c>
      <c r="W429" s="85">
        <v>4901111.111111111</v>
      </c>
    </row>
    <row r="430" spans="1:47" x14ac:dyDescent="0.25">
      <c r="A430" s="30" t="s">
        <v>1</v>
      </c>
      <c r="B430" s="12">
        <v>0.28541065563358559</v>
      </c>
      <c r="C430" s="12">
        <v>0.25541557411489263</v>
      </c>
      <c r="D430" s="12">
        <v>0.24022459552545514</v>
      </c>
      <c r="E430" s="12">
        <v>0.36026895969790501</v>
      </c>
      <c r="F430" s="12">
        <v>0.27131858875154269</v>
      </c>
      <c r="G430" s="12">
        <v>0.62021935544966578</v>
      </c>
      <c r="H430" s="12">
        <v>0.68087067981671689</v>
      </c>
      <c r="I430" s="12">
        <v>0.58271961126717786</v>
      </c>
      <c r="J430" s="12">
        <v>0.77274521969654242</v>
      </c>
      <c r="K430" s="12">
        <v>0.75232663979343528</v>
      </c>
      <c r="L430" s="109"/>
      <c r="M430" s="110" t="str">
        <f>M$17</f>
        <v>other fossil fuels</v>
      </c>
      <c r="N430" s="85">
        <v>0</v>
      </c>
      <c r="O430" s="85">
        <v>0</v>
      </c>
      <c r="P430" s="85">
        <v>0</v>
      </c>
      <c r="Q430" s="85">
        <v>0</v>
      </c>
      <c r="R430" s="85">
        <v>0</v>
      </c>
      <c r="S430" s="85">
        <v>0</v>
      </c>
      <c r="T430" s="85">
        <v>0</v>
      </c>
      <c r="U430" s="85">
        <v>0</v>
      </c>
      <c r="V430" s="85">
        <v>0</v>
      </c>
      <c r="W430" s="85">
        <v>0</v>
      </c>
    </row>
    <row r="431" spans="1:47" x14ac:dyDescent="0.25">
      <c r="A431" s="30" t="s">
        <v>5</v>
      </c>
      <c r="B431" s="12">
        <v>0</v>
      </c>
      <c r="C431" s="12">
        <v>0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09"/>
      <c r="M431" s="110" t="str">
        <f>M$18</f>
        <v>Plant oil, biofuel</v>
      </c>
      <c r="N431" s="85">
        <v>0</v>
      </c>
      <c r="O431" s="85">
        <v>0</v>
      </c>
      <c r="P431" s="85">
        <v>0</v>
      </c>
      <c r="Q431" s="85">
        <v>0</v>
      </c>
      <c r="R431" s="85">
        <v>0</v>
      </c>
      <c r="S431" s="85">
        <v>0</v>
      </c>
      <c r="T431" s="85">
        <v>0</v>
      </c>
      <c r="U431" s="85">
        <v>0</v>
      </c>
      <c r="V431" s="85">
        <v>0</v>
      </c>
      <c r="W431" s="85">
        <v>0</v>
      </c>
    </row>
    <row r="432" spans="1:47" x14ac:dyDescent="0.25">
      <c r="A432" s="30" t="s">
        <v>6</v>
      </c>
      <c r="B432" s="12">
        <v>0</v>
      </c>
      <c r="C432" s="12">
        <v>0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09"/>
      <c r="M432" s="88" t="s">
        <v>40</v>
      </c>
      <c r="N432" s="89">
        <f t="shared" ref="N432:W432" si="228">SUM(N423:N431)</f>
        <v>4666666.666666666</v>
      </c>
      <c r="O432" s="89">
        <f t="shared" si="228"/>
        <v>2811944.444444444</v>
      </c>
      <c r="P432" s="89">
        <f t="shared" si="228"/>
        <v>6697777.7777777771</v>
      </c>
      <c r="Q432" s="89">
        <f t="shared" si="228"/>
        <v>9063611.1111111101</v>
      </c>
      <c r="R432" s="89">
        <f t="shared" si="228"/>
        <v>8222500</v>
      </c>
      <c r="S432" s="89">
        <f t="shared" si="228"/>
        <v>7390277.777777778</v>
      </c>
      <c r="T432" s="89">
        <f t="shared" si="228"/>
        <v>7422777.777777778</v>
      </c>
      <c r="U432" s="89">
        <f t="shared" si="228"/>
        <v>7225833.333333333</v>
      </c>
      <c r="V432" s="89">
        <f t="shared" si="228"/>
        <v>8511944.444444444</v>
      </c>
      <c r="W432" s="89">
        <f t="shared" si="228"/>
        <v>8951111.1111111119</v>
      </c>
    </row>
    <row r="433" spans="1:24" x14ac:dyDescent="0.25">
      <c r="A433" s="30" t="s">
        <v>2</v>
      </c>
      <c r="B433" s="12">
        <v>0</v>
      </c>
      <c r="C433" s="12">
        <v>0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</row>
    <row r="434" spans="1:24" x14ac:dyDescent="0.25">
      <c r="A434" s="30" t="s">
        <v>7</v>
      </c>
      <c r="B434" s="12">
        <v>0</v>
      </c>
      <c r="C434" s="12">
        <v>0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09"/>
      <c r="M434" s="113" t="s">
        <v>55</v>
      </c>
      <c r="N434" s="113"/>
      <c r="O434" s="109"/>
      <c r="P434" s="109"/>
      <c r="Q434" s="109"/>
      <c r="R434" s="109"/>
      <c r="S434" s="109"/>
      <c r="T434" s="109"/>
      <c r="U434" s="109"/>
      <c r="V434" s="109"/>
      <c r="W434" s="109"/>
    </row>
    <row r="435" spans="1:24" x14ac:dyDescent="0.25">
      <c r="A435" s="30" t="s">
        <v>8</v>
      </c>
      <c r="B435" s="12">
        <v>0</v>
      </c>
      <c r="C435" s="12">
        <v>0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09"/>
      <c r="M435" s="90" t="str">
        <f>M$9</f>
        <v>Energieträger</v>
      </c>
      <c r="N435" s="90">
        <v>2000</v>
      </c>
      <c r="O435" s="90">
        <v>2001</v>
      </c>
      <c r="P435" s="90">
        <v>2002</v>
      </c>
      <c r="Q435" s="90">
        <v>2003</v>
      </c>
      <c r="R435" s="90">
        <v>2004</v>
      </c>
      <c r="S435" s="90">
        <v>2005</v>
      </c>
      <c r="T435" s="90">
        <v>2006</v>
      </c>
      <c r="U435" s="90">
        <v>2007</v>
      </c>
      <c r="V435" s="90">
        <v>2008</v>
      </c>
      <c r="W435" s="90">
        <v>2009</v>
      </c>
    </row>
    <row r="436" spans="1:24" x14ac:dyDescent="0.25">
      <c r="A436" s="30" t="s">
        <v>9</v>
      </c>
      <c r="B436" s="12">
        <v>0.66728137986099767</v>
      </c>
      <c r="C436" s="12">
        <v>0.31321689933244806</v>
      </c>
      <c r="D436" s="12">
        <v>1.1018271763257437</v>
      </c>
      <c r="E436" s="12">
        <v>1.4368898670843824</v>
      </c>
      <c r="F436" s="12">
        <v>1.3394518776813524</v>
      </c>
      <c r="G436" s="12">
        <v>0.81128372008936056</v>
      </c>
      <c r="H436" s="12">
        <v>0.74155339227008699</v>
      </c>
      <c r="I436" s="12">
        <v>0.78882266595803907</v>
      </c>
      <c r="J436" s="12">
        <v>0.82763540798398938</v>
      </c>
      <c r="K436" s="12">
        <v>0.91042875394481282</v>
      </c>
      <c r="L436" s="109"/>
      <c r="M436" s="110" t="str">
        <f>M$10</f>
        <v>Electricity</v>
      </c>
      <c r="N436" s="85">
        <v>723055.5555555555</v>
      </c>
      <c r="O436" s="85">
        <v>910000</v>
      </c>
      <c r="P436" s="85">
        <v>861944.4444444445</v>
      </c>
      <c r="Q436" s="85">
        <v>1078888.888888889</v>
      </c>
      <c r="R436" s="85">
        <v>981944.4444444445</v>
      </c>
      <c r="S436" s="85">
        <v>543888.88888888888</v>
      </c>
      <c r="T436" s="85">
        <v>603888.88888888888</v>
      </c>
      <c r="U436" s="85">
        <v>521944.44444444444</v>
      </c>
      <c r="V436" s="85">
        <v>0</v>
      </c>
      <c r="W436" s="85">
        <v>0</v>
      </c>
    </row>
    <row r="437" spans="1:24" x14ac:dyDescent="0.25">
      <c r="A437" s="30" t="s">
        <v>10</v>
      </c>
      <c r="B437" s="12">
        <v>0</v>
      </c>
      <c r="C437" s="12">
        <v>0</v>
      </c>
      <c r="D437" s="12">
        <v>0</v>
      </c>
      <c r="E437" s="12">
        <v>0</v>
      </c>
      <c r="F437" s="12">
        <v>0</v>
      </c>
      <c r="G437" s="12">
        <v>0</v>
      </c>
      <c r="H437" s="12">
        <v>0</v>
      </c>
      <c r="I437" s="12">
        <v>0</v>
      </c>
      <c r="J437" s="12">
        <v>0</v>
      </c>
      <c r="K437" s="12">
        <v>0</v>
      </c>
      <c r="L437" s="109"/>
      <c r="M437" s="110" t="str">
        <f>M$11</f>
        <v>Heat and Cold</v>
      </c>
      <c r="N437" s="85">
        <v>4020000</v>
      </c>
      <c r="O437" s="85">
        <v>3928055.5555555555</v>
      </c>
      <c r="P437" s="85">
        <v>3604166.6666666665</v>
      </c>
      <c r="Q437" s="85">
        <v>3568055.5555555555</v>
      </c>
      <c r="R437" s="85">
        <v>3450555.5555555555</v>
      </c>
      <c r="S437" s="85">
        <v>2040833.3333333333</v>
      </c>
      <c r="T437" s="85">
        <v>2066944.4444444443</v>
      </c>
      <c r="U437" s="85">
        <v>2189166.6666666665</v>
      </c>
      <c r="V437" s="85">
        <v>2707222.222222222</v>
      </c>
      <c r="W437" s="85">
        <v>2833333.3333333335</v>
      </c>
    </row>
    <row r="438" spans="1:24" x14ac:dyDescent="0.25">
      <c r="A438" s="30" t="s">
        <v>11</v>
      </c>
      <c r="B438" s="12">
        <v>0</v>
      </c>
      <c r="C438" s="12">
        <v>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09"/>
      <c r="M438" s="110" t="str">
        <f>M$12</f>
        <v>natural gas</v>
      </c>
      <c r="N438" s="85">
        <v>2107777.777777778</v>
      </c>
      <c r="O438" s="85">
        <v>1539722.2222222222</v>
      </c>
      <c r="P438" s="85">
        <v>4064444.4444444445</v>
      </c>
      <c r="Q438" s="85">
        <v>2960277.777777778</v>
      </c>
      <c r="R438" s="85">
        <v>3232777.777777778</v>
      </c>
      <c r="S438" s="85">
        <v>2980833.3333333335</v>
      </c>
      <c r="T438" s="85">
        <v>3114166.6666666665</v>
      </c>
      <c r="U438" s="85">
        <v>3345833.333333333</v>
      </c>
      <c r="V438" s="85">
        <v>3543333.333333333</v>
      </c>
      <c r="W438" s="85">
        <v>3664166.6666666665</v>
      </c>
    </row>
    <row r="439" spans="1:24" x14ac:dyDescent="0.25">
      <c r="A439" s="13" t="s">
        <v>40</v>
      </c>
      <c r="B439" s="14">
        <f t="shared" ref="B439" si="229">SUM(B430:B438)</f>
        <v>0.95269203549458326</v>
      </c>
      <c r="C439" s="14">
        <f t="shared" ref="C439" si="230">SUM(C430:C438)</f>
        <v>0.56863247344734069</v>
      </c>
      <c r="D439" s="14">
        <f t="shared" ref="D439" si="231">SUM(D430:D438)</f>
        <v>1.3420517718511988</v>
      </c>
      <c r="E439" s="14">
        <f t="shared" ref="E439" si="232">SUM(E430:E438)</f>
        <v>1.7971588267822873</v>
      </c>
      <c r="F439" s="14">
        <f t="shared" ref="F439" si="233">SUM(F430:F438)</f>
        <v>1.610770466432895</v>
      </c>
      <c r="G439" s="14">
        <f t="shared" ref="G439" si="234">SUM(G430:G438)</f>
        <v>1.4315030755390263</v>
      </c>
      <c r="H439" s="14">
        <f t="shared" ref="H439" si="235">SUM(H430:H438)</f>
        <v>1.422424072086804</v>
      </c>
      <c r="I439" s="14">
        <f t="shared" ref="I439" si="236">SUM(I430:I438)</f>
        <v>1.3715422772252168</v>
      </c>
      <c r="J439" s="14">
        <f t="shared" ref="J439" si="237">SUM(J430:J438)</f>
        <v>1.6003806276805319</v>
      </c>
      <c r="K439" s="14">
        <f t="shared" ref="K439" si="238">SUM(K430:K438)</f>
        <v>1.662755393738248</v>
      </c>
      <c r="L439" s="109"/>
      <c r="M439" s="110" t="str">
        <f>M$13</f>
        <v>Liquid gas</v>
      </c>
      <c r="N439" s="85">
        <v>0</v>
      </c>
      <c r="O439" s="85">
        <v>0</v>
      </c>
      <c r="P439" s="85">
        <v>0</v>
      </c>
      <c r="Q439" s="85">
        <v>0</v>
      </c>
      <c r="R439" s="85">
        <v>0</v>
      </c>
      <c r="S439" s="85">
        <v>0</v>
      </c>
      <c r="T439" s="85">
        <v>0</v>
      </c>
      <c r="U439" s="85">
        <v>0</v>
      </c>
      <c r="V439" s="85">
        <v>0</v>
      </c>
      <c r="W439" s="85">
        <v>0</v>
      </c>
    </row>
    <row r="440" spans="1:24" x14ac:dyDescent="0.25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109"/>
      <c r="M440" s="110" t="str">
        <f>M$14</f>
        <v>heating oil / diesel</v>
      </c>
      <c r="N440" s="85">
        <v>2544722.222222222</v>
      </c>
      <c r="O440" s="85">
        <v>2285833.3333333335</v>
      </c>
      <c r="P440" s="85">
        <v>1695000</v>
      </c>
      <c r="Q440" s="85">
        <v>1986388.888888889</v>
      </c>
      <c r="R440" s="85">
        <v>2308888.8888888885</v>
      </c>
      <c r="S440" s="85">
        <v>1896388.888888889</v>
      </c>
      <c r="T440" s="85">
        <v>2030000</v>
      </c>
      <c r="U440" s="85">
        <v>3521388.8888888885</v>
      </c>
      <c r="V440" s="85">
        <v>2838888.8888888885</v>
      </c>
      <c r="W440" s="85">
        <v>9374444.444444444</v>
      </c>
    </row>
    <row r="441" spans="1:24" x14ac:dyDescent="0.25">
      <c r="A441" s="31" t="s">
        <v>43</v>
      </c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109"/>
      <c r="M441" s="110" t="str">
        <f>M$15</f>
        <v>gasoline</v>
      </c>
      <c r="N441" s="85">
        <v>0</v>
      </c>
      <c r="O441" s="85">
        <v>0</v>
      </c>
      <c r="P441" s="85">
        <v>0</v>
      </c>
      <c r="Q441" s="85">
        <v>0</v>
      </c>
      <c r="R441" s="85">
        <v>0</v>
      </c>
      <c r="S441" s="85">
        <v>0</v>
      </c>
      <c r="T441" s="85">
        <v>0</v>
      </c>
      <c r="U441" s="85">
        <v>0</v>
      </c>
      <c r="V441" s="85">
        <v>0</v>
      </c>
      <c r="W441" s="85">
        <v>0</v>
      </c>
    </row>
    <row r="442" spans="1:24" x14ac:dyDescent="0.25">
      <c r="A442" s="11" t="s">
        <v>39</v>
      </c>
      <c r="B442" s="11">
        <v>2000</v>
      </c>
      <c r="C442" s="11">
        <v>2001</v>
      </c>
      <c r="D442" s="11">
        <v>2002</v>
      </c>
      <c r="E442" s="11">
        <v>2003</v>
      </c>
      <c r="F442" s="11">
        <v>2004</v>
      </c>
      <c r="G442" s="11">
        <v>2005</v>
      </c>
      <c r="H442" s="11">
        <v>2006</v>
      </c>
      <c r="I442" s="11">
        <v>2007</v>
      </c>
      <c r="J442" s="11">
        <v>2008</v>
      </c>
      <c r="K442" s="11">
        <v>2009</v>
      </c>
      <c r="L442" s="109"/>
      <c r="M442" s="110" t="str">
        <f>M$16</f>
        <v>Lignite / Coal</v>
      </c>
      <c r="N442" s="85">
        <v>0</v>
      </c>
      <c r="O442" s="85">
        <v>0</v>
      </c>
      <c r="P442" s="85">
        <v>0</v>
      </c>
      <c r="Q442" s="85">
        <v>179166.66666666666</v>
      </c>
      <c r="R442" s="85">
        <v>105833.33333333333</v>
      </c>
      <c r="S442" s="85">
        <v>0</v>
      </c>
      <c r="T442" s="85">
        <v>0</v>
      </c>
      <c r="U442" s="85">
        <v>0</v>
      </c>
      <c r="V442" s="85">
        <v>0</v>
      </c>
      <c r="W442" s="85">
        <v>0</v>
      </c>
      <c r="X442" s="49"/>
    </row>
    <row r="443" spans="1:24" x14ac:dyDescent="0.25">
      <c r="A443" s="30" t="s">
        <v>1</v>
      </c>
      <c r="B443" s="12">
        <v>0.14761055764240477</v>
      </c>
      <c r="C443" s="12">
        <v>0.18402054559058462</v>
      </c>
      <c r="D443" s="12">
        <v>0.17271012973018704</v>
      </c>
      <c r="E443" s="12">
        <v>0.21392518566987667</v>
      </c>
      <c r="F443" s="12">
        <v>0.19236085263471792</v>
      </c>
      <c r="G443" s="12">
        <v>0.10535173921839555</v>
      </c>
      <c r="H443" s="12">
        <v>0.11572299725756724</v>
      </c>
      <c r="I443" s="12">
        <v>9.9070769957566709E-2</v>
      </c>
      <c r="J443" s="12">
        <v>0</v>
      </c>
      <c r="K443" s="12">
        <v>0</v>
      </c>
      <c r="L443" s="109"/>
      <c r="M443" s="110" t="str">
        <f>M$17</f>
        <v>other fossil fuels</v>
      </c>
      <c r="N443" s="85">
        <v>101111.11111111111</v>
      </c>
      <c r="O443" s="85">
        <v>101111.11111111111</v>
      </c>
      <c r="P443" s="85">
        <v>101111.11111111111</v>
      </c>
      <c r="Q443" s="85">
        <v>101111.11111111111</v>
      </c>
      <c r="R443" s="85">
        <v>0</v>
      </c>
      <c r="S443" s="85">
        <v>0</v>
      </c>
      <c r="T443" s="85">
        <v>0</v>
      </c>
      <c r="U443" s="85">
        <v>0</v>
      </c>
      <c r="V443" s="85">
        <v>0</v>
      </c>
      <c r="W443" s="85">
        <v>0</v>
      </c>
      <c r="X443" s="49"/>
    </row>
    <row r="444" spans="1:24" x14ac:dyDescent="0.25">
      <c r="A444" s="30" t="s">
        <v>5</v>
      </c>
      <c r="B444" s="12">
        <v>0</v>
      </c>
      <c r="C444" s="12">
        <v>0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09"/>
      <c r="M444" s="110" t="str">
        <f>M$18</f>
        <v>Plant oil, biofuel</v>
      </c>
      <c r="N444" s="85">
        <v>95833.333333333328</v>
      </c>
      <c r="O444" s="85">
        <v>82222.222222222219</v>
      </c>
      <c r="P444" s="85">
        <v>82222.222222222219</v>
      </c>
      <c r="Q444" s="85">
        <v>83333.333333333328</v>
      </c>
      <c r="R444" s="85">
        <v>83333.333333333328</v>
      </c>
      <c r="S444" s="85">
        <v>45555.555555555555</v>
      </c>
      <c r="T444" s="85">
        <v>45555.555555555555</v>
      </c>
      <c r="U444" s="85">
        <v>41666.666666666664</v>
      </c>
      <c r="V444" s="85">
        <v>41666.666666666664</v>
      </c>
      <c r="W444" s="85">
        <v>41666.666666666664</v>
      </c>
      <c r="X444" s="49"/>
    </row>
    <row r="445" spans="1:24" x14ac:dyDescent="0.25">
      <c r="A445" s="30" t="s">
        <v>6</v>
      </c>
      <c r="B445" s="12">
        <v>0.43029923603172016</v>
      </c>
      <c r="C445" s="12">
        <v>0.3113632125178909</v>
      </c>
      <c r="D445" s="12">
        <v>0.81440367973319261</v>
      </c>
      <c r="E445" s="12">
        <v>0.5869723747898753</v>
      </c>
      <c r="F445" s="12">
        <v>0.63329437141806144</v>
      </c>
      <c r="G445" s="12">
        <v>0.57738994563462853</v>
      </c>
      <c r="H445" s="12">
        <v>0.59676656957432672</v>
      </c>
      <c r="I445" s="12">
        <v>0.63507579783868595</v>
      </c>
      <c r="J445" s="12">
        <v>0.66620289419093637</v>
      </c>
      <c r="K445" s="12">
        <v>0.68065436937690016</v>
      </c>
      <c r="L445" s="109"/>
      <c r="M445" s="88" t="s">
        <v>40</v>
      </c>
      <c r="N445" s="89">
        <f t="shared" ref="N445:W445" si="239">SUM(N436:N444)</f>
        <v>9592500.0000000019</v>
      </c>
      <c r="O445" s="89">
        <f t="shared" si="239"/>
        <v>8846944.4444444459</v>
      </c>
      <c r="P445" s="89">
        <f t="shared" si="239"/>
        <v>10408888.88888889</v>
      </c>
      <c r="Q445" s="89">
        <f t="shared" si="239"/>
        <v>9957222.2222222239</v>
      </c>
      <c r="R445" s="89">
        <f t="shared" si="239"/>
        <v>10163333.333333334</v>
      </c>
      <c r="S445" s="89">
        <f t="shared" si="239"/>
        <v>7507500.0000000009</v>
      </c>
      <c r="T445" s="89">
        <f t="shared" si="239"/>
        <v>7860555.555555556</v>
      </c>
      <c r="U445" s="89">
        <f t="shared" si="239"/>
        <v>9619999.9999999981</v>
      </c>
      <c r="V445" s="89">
        <f t="shared" si="239"/>
        <v>9131111.1111111101</v>
      </c>
      <c r="W445" s="89">
        <f t="shared" si="239"/>
        <v>15913611.11111111</v>
      </c>
      <c r="X445" s="49"/>
    </row>
    <row r="446" spans="1:24" x14ac:dyDescent="0.25">
      <c r="A446" s="30" t="s">
        <v>2</v>
      </c>
      <c r="B446" s="12">
        <v>0</v>
      </c>
      <c r="C446" s="12">
        <v>0</v>
      </c>
      <c r="D446" s="12">
        <v>0</v>
      </c>
      <c r="E446" s="12">
        <v>0</v>
      </c>
      <c r="F446" s="12">
        <v>0</v>
      </c>
      <c r="G446" s="12">
        <v>0</v>
      </c>
      <c r="H446" s="12">
        <v>0</v>
      </c>
      <c r="I446" s="12">
        <v>0</v>
      </c>
      <c r="J446" s="12">
        <v>0</v>
      </c>
      <c r="K446" s="12">
        <v>0</v>
      </c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</row>
    <row r="447" spans="1:24" x14ac:dyDescent="0.25">
      <c r="A447" s="30" t="s">
        <v>7</v>
      </c>
      <c r="B447" s="12">
        <v>0.51950069864082604</v>
      </c>
      <c r="C447" s="12">
        <v>0.46224208475730189</v>
      </c>
      <c r="D447" s="12">
        <v>0.33963171498988121</v>
      </c>
      <c r="E447" s="12">
        <v>0.39386689050599588</v>
      </c>
      <c r="F447" s="12">
        <v>0.45230648008480195</v>
      </c>
      <c r="G447" s="12">
        <v>0.3673321366925365</v>
      </c>
      <c r="H447" s="12">
        <v>0.38900812509581478</v>
      </c>
      <c r="I447" s="12">
        <v>0.66839816431722887</v>
      </c>
      <c r="J447" s="12">
        <v>0.53375616013102611</v>
      </c>
      <c r="K447" s="12">
        <v>1.7413936515602779</v>
      </c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</row>
    <row r="448" spans="1:24" x14ac:dyDescent="0.25">
      <c r="A448" s="30" t="s">
        <v>8</v>
      </c>
      <c r="B448" s="12">
        <v>0</v>
      </c>
      <c r="C448" s="12">
        <v>0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</row>
    <row r="449" spans="1:24" x14ac:dyDescent="0.25">
      <c r="A449" s="30" t="s">
        <v>9</v>
      </c>
      <c r="B449" s="12">
        <v>0</v>
      </c>
      <c r="C449" s="12">
        <v>0</v>
      </c>
      <c r="D449" s="12">
        <v>0</v>
      </c>
      <c r="E449" s="12">
        <v>3.5525680936423901E-2</v>
      </c>
      <c r="F449" s="12">
        <v>2.0732527539979496E-2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49"/>
    </row>
    <row r="450" spans="1:24" x14ac:dyDescent="0.25">
      <c r="A450" s="30" t="s">
        <v>10</v>
      </c>
      <c r="B450" s="12">
        <v>2.0641660769049303E-2</v>
      </c>
      <c r="C450" s="12">
        <v>2.0446727287842734E-2</v>
      </c>
      <c r="D450" s="12">
        <v>2.025990564672513E-2</v>
      </c>
      <c r="E450" s="12">
        <v>2.0048601334664032E-2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</row>
    <row r="451" spans="1:24" x14ac:dyDescent="0.25">
      <c r="A451" s="30" t="s">
        <v>11</v>
      </c>
      <c r="B451" s="12">
        <v>1.9564211443192335E-2</v>
      </c>
      <c r="C451" s="12">
        <v>1.6627009003300684E-2</v>
      </c>
      <c r="D451" s="12">
        <v>1.647508810832593E-2</v>
      </c>
      <c r="E451" s="12">
        <v>1.6523572528569255E-2</v>
      </c>
      <c r="F451" s="12">
        <v>1.6324824834629523E-2</v>
      </c>
      <c r="G451" s="12">
        <v>8.8241497608870633E-3</v>
      </c>
      <c r="H451" s="12">
        <v>8.7297937213620183E-3</v>
      </c>
      <c r="I451" s="12">
        <v>7.9087895123124037E-3</v>
      </c>
      <c r="J451" s="12">
        <v>7.8339945224710286E-3</v>
      </c>
      <c r="K451" s="12">
        <v>7.7399860061053002E-3</v>
      </c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56"/>
    </row>
    <row r="452" spans="1:24" x14ac:dyDescent="0.25">
      <c r="A452" s="13" t="s">
        <v>40</v>
      </c>
      <c r="B452" s="14">
        <f t="shared" ref="B452" si="240">SUM(B443:B451)</f>
        <v>1.1376163645271928</v>
      </c>
      <c r="C452" s="14">
        <f t="shared" ref="C452" si="241">SUM(C443:C451)</f>
        <v>0.99469957915692075</v>
      </c>
      <c r="D452" s="14">
        <f t="shared" ref="D452" si="242">SUM(D443:D451)</f>
        <v>1.3634805182083121</v>
      </c>
      <c r="E452" s="14">
        <f t="shared" ref="E452" si="243">SUM(E443:E451)</f>
        <v>1.2668623057654052</v>
      </c>
      <c r="F452" s="14">
        <f t="shared" ref="F452" si="244">SUM(F443:F451)</f>
        <v>1.3150190565121902</v>
      </c>
      <c r="G452" s="14">
        <f t="shared" ref="G452" si="245">SUM(G443:G451)</f>
        <v>1.0588979713064477</v>
      </c>
      <c r="H452" s="14">
        <f t="shared" ref="H452" si="246">SUM(H443:H451)</f>
        <v>1.1102274856490708</v>
      </c>
      <c r="I452" s="14">
        <f t="shared" ref="I452" si="247">SUM(I443:I451)</f>
        <v>1.4104535216257941</v>
      </c>
      <c r="J452" s="14">
        <f t="shared" ref="J452" si="248">SUM(J443:J451)</f>
        <v>1.2077930488444335</v>
      </c>
      <c r="K452" s="14">
        <f t="shared" ref="K452" si="249">SUM(K443:K451)</f>
        <v>2.4297880069432831</v>
      </c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</row>
    <row r="453" spans="1:24" x14ac:dyDescent="0.25"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</row>
    <row r="454" spans="1:24" x14ac:dyDescent="0.25">
      <c r="A454" s="58" t="s">
        <v>46</v>
      </c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</row>
    <row r="455" spans="1:24" x14ac:dyDescent="0.25">
      <c r="A455" s="11" t="s">
        <v>39</v>
      </c>
      <c r="B455" s="11">
        <v>2000</v>
      </c>
      <c r="C455" s="11">
        <v>2001</v>
      </c>
      <c r="D455" s="11">
        <v>2002</v>
      </c>
      <c r="E455" s="11">
        <v>2003</v>
      </c>
      <c r="F455" s="11">
        <v>2004</v>
      </c>
      <c r="G455" s="11">
        <v>2005</v>
      </c>
      <c r="H455" s="11">
        <v>2006</v>
      </c>
      <c r="I455" s="11">
        <v>2007</v>
      </c>
      <c r="J455" s="11">
        <v>2008</v>
      </c>
      <c r="K455" s="11">
        <v>2009</v>
      </c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</row>
    <row r="456" spans="1:24" s="49" customFormat="1" x14ac:dyDescent="0.25">
      <c r="A456" s="63" t="s">
        <v>1</v>
      </c>
      <c r="B456" s="12">
        <v>0</v>
      </c>
      <c r="C456" s="12">
        <v>0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</row>
    <row r="457" spans="1:24" s="49" customFormat="1" x14ac:dyDescent="0.25">
      <c r="A457" s="63" t="s">
        <v>5</v>
      </c>
      <c r="B457" s="12">
        <v>0</v>
      </c>
      <c r="C457" s="12">
        <v>0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0</v>
      </c>
      <c r="K457" s="12">
        <v>0</v>
      </c>
    </row>
    <row r="458" spans="1:24" s="49" customFormat="1" x14ac:dyDescent="0.25">
      <c r="A458" s="63" t="s">
        <v>6</v>
      </c>
      <c r="B458" s="12">
        <v>0</v>
      </c>
      <c r="C458" s="12">
        <v>0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</row>
    <row r="459" spans="1:24" s="49" customFormat="1" x14ac:dyDescent="0.25">
      <c r="A459" s="63" t="s">
        <v>2</v>
      </c>
      <c r="B459" s="12">
        <v>0</v>
      </c>
      <c r="C459" s="12">
        <v>0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</row>
    <row r="460" spans="1:24" s="49" customFormat="1" x14ac:dyDescent="0.25">
      <c r="A460" s="63" t="s">
        <v>7</v>
      </c>
      <c r="B460" s="12">
        <v>0</v>
      </c>
      <c r="C460" s="12">
        <v>0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M460"/>
      <c r="N460"/>
      <c r="O460"/>
      <c r="P460"/>
      <c r="Q460"/>
      <c r="R460"/>
      <c r="S460"/>
      <c r="T460"/>
      <c r="U460"/>
      <c r="V460"/>
      <c r="W460"/>
    </row>
    <row r="461" spans="1:24" s="49" customFormat="1" x14ac:dyDescent="0.25">
      <c r="A461" s="63" t="s">
        <v>8</v>
      </c>
      <c r="B461" s="12">
        <v>0.39888308200410111</v>
      </c>
      <c r="C461" s="12">
        <v>0.37040032894515107</v>
      </c>
      <c r="D461" s="12">
        <v>0.41594031565378276</v>
      </c>
      <c r="E461" s="12">
        <v>0.53993527165854804</v>
      </c>
      <c r="F461" s="12">
        <v>0.70332786995862207</v>
      </c>
      <c r="G461" s="12">
        <v>0.66703039381534712</v>
      </c>
      <c r="H461" s="12">
        <v>0.53821307510177663</v>
      </c>
      <c r="I461" s="12">
        <v>1.0407439745568969</v>
      </c>
      <c r="J461" s="12">
        <v>1.0745106887021265</v>
      </c>
      <c r="K461" s="12">
        <v>0.61249089261646616</v>
      </c>
      <c r="M461"/>
      <c r="N461"/>
      <c r="O461"/>
      <c r="P461"/>
      <c r="Q461"/>
      <c r="R461"/>
      <c r="S461"/>
      <c r="T461"/>
      <c r="U461"/>
      <c r="V461"/>
      <c r="W461"/>
    </row>
    <row r="462" spans="1:24" s="49" customFormat="1" x14ac:dyDescent="0.25">
      <c r="A462" s="63" t="s">
        <v>9</v>
      </c>
      <c r="B462" s="12">
        <v>0</v>
      </c>
      <c r="C462" s="12">
        <v>0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/>
    </row>
    <row r="463" spans="1:24" s="49" customFormat="1" x14ac:dyDescent="0.25">
      <c r="A463" s="63" t="s">
        <v>10</v>
      </c>
      <c r="B463" s="12">
        <v>0</v>
      </c>
      <c r="C463" s="12">
        <v>0</v>
      </c>
      <c r="D463" s="12">
        <v>0</v>
      </c>
      <c r="E463" s="12">
        <v>0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M463"/>
      <c r="N463"/>
      <c r="O463"/>
      <c r="P463"/>
      <c r="Q463"/>
      <c r="R463"/>
      <c r="S463"/>
      <c r="T463"/>
      <c r="U463"/>
      <c r="V463"/>
      <c r="W463"/>
      <c r="X463"/>
    </row>
    <row r="464" spans="1:24" s="49" customFormat="1" x14ac:dyDescent="0.25">
      <c r="A464" s="63" t="s">
        <v>11</v>
      </c>
      <c r="B464" s="12">
        <v>0</v>
      </c>
      <c r="C464" s="12">
        <v>0</v>
      </c>
      <c r="D464" s="12">
        <v>0</v>
      </c>
      <c r="E464" s="12">
        <v>0</v>
      </c>
      <c r="F464" s="12">
        <v>0</v>
      </c>
      <c r="G464" s="12">
        <v>0</v>
      </c>
      <c r="H464" s="12">
        <v>0</v>
      </c>
      <c r="I464" s="12">
        <v>0</v>
      </c>
      <c r="J464" s="12">
        <v>0</v>
      </c>
      <c r="K464" s="12">
        <v>0</v>
      </c>
      <c r="M464"/>
      <c r="N464"/>
      <c r="O464"/>
      <c r="P464"/>
      <c r="Q464"/>
      <c r="R464"/>
      <c r="S464"/>
      <c r="T464"/>
      <c r="U464"/>
      <c r="V464"/>
      <c r="W464"/>
      <c r="X464" s="56"/>
    </row>
    <row r="465" spans="1:24" s="56" customFormat="1" x14ac:dyDescent="0.25">
      <c r="A465" s="13" t="s">
        <v>40</v>
      </c>
      <c r="B465" s="14">
        <f t="shared" ref="B465:K465" si="250">SUM(B456:B464)</f>
        <v>0.39888308200410111</v>
      </c>
      <c r="C465" s="14">
        <f t="shared" si="250"/>
        <v>0.37040032894515107</v>
      </c>
      <c r="D465" s="14">
        <f t="shared" si="250"/>
        <v>0.41594031565378276</v>
      </c>
      <c r="E465" s="14">
        <f t="shared" si="250"/>
        <v>0.53993527165854804</v>
      </c>
      <c r="F465" s="14">
        <f t="shared" si="250"/>
        <v>0.70332786995862207</v>
      </c>
      <c r="G465" s="14">
        <f t="shared" si="250"/>
        <v>0.66703039381534712</v>
      </c>
      <c r="H465" s="14">
        <f t="shared" si="250"/>
        <v>0.53821307510177663</v>
      </c>
      <c r="I465" s="14">
        <f t="shared" si="250"/>
        <v>1.0407439745568969</v>
      </c>
      <c r="J465" s="14">
        <f t="shared" si="250"/>
        <v>1.0745106887021265</v>
      </c>
      <c r="K465" s="14">
        <f t="shared" si="250"/>
        <v>0.61249089261646616</v>
      </c>
      <c r="M465"/>
      <c r="N465"/>
      <c r="O465"/>
      <c r="P465"/>
      <c r="Q465"/>
      <c r="R465"/>
      <c r="S465"/>
      <c r="T465"/>
      <c r="U465"/>
      <c r="V465"/>
      <c r="W465"/>
      <c r="X465"/>
    </row>
    <row r="466" spans="1:24" s="49" customFormat="1" x14ac:dyDescent="0.25">
      <c r="M466"/>
      <c r="N466"/>
      <c r="O466"/>
      <c r="P466"/>
      <c r="Q466"/>
      <c r="R466"/>
      <c r="S466"/>
      <c r="T466"/>
      <c r="U466"/>
      <c r="V466"/>
      <c r="W466"/>
      <c r="X466"/>
    </row>
    <row r="467" spans="1:24" s="49" customFormat="1" x14ac:dyDescent="0.25">
      <c r="A467" s="58" t="s">
        <v>47</v>
      </c>
      <c r="M467"/>
      <c r="N467"/>
      <c r="O467"/>
      <c r="P467"/>
      <c r="Q467"/>
      <c r="R467"/>
      <c r="S467"/>
      <c r="T467"/>
      <c r="U467"/>
      <c r="V467"/>
      <c r="W467"/>
      <c r="X467"/>
    </row>
    <row r="468" spans="1:24" s="49" customFormat="1" x14ac:dyDescent="0.25">
      <c r="A468" s="11" t="s">
        <v>39</v>
      </c>
      <c r="B468" s="11">
        <v>2000</v>
      </c>
      <c r="C468" s="11">
        <v>2001</v>
      </c>
      <c r="D468" s="11">
        <v>2002</v>
      </c>
      <c r="E468" s="11">
        <v>2003</v>
      </c>
      <c r="F468" s="11">
        <v>2004</v>
      </c>
      <c r="G468" s="11">
        <v>2005</v>
      </c>
      <c r="H468" s="11">
        <v>2006</v>
      </c>
      <c r="I468" s="11">
        <v>2007</v>
      </c>
      <c r="J468" s="11">
        <v>2008</v>
      </c>
      <c r="K468" s="11">
        <v>2009</v>
      </c>
      <c r="M468"/>
      <c r="N468"/>
      <c r="O468"/>
      <c r="P468"/>
      <c r="Q468"/>
      <c r="R468"/>
      <c r="S468"/>
      <c r="T468"/>
      <c r="U468"/>
      <c r="V468"/>
      <c r="W468"/>
      <c r="X468"/>
    </row>
    <row r="469" spans="1:24" s="49" customFormat="1" x14ac:dyDescent="0.25">
      <c r="A469" s="64" t="s">
        <v>1</v>
      </c>
      <c r="B469" s="12">
        <v>1.0434246103035911E-2</v>
      </c>
      <c r="C469" s="12">
        <v>1.1740016492195417E-2</v>
      </c>
      <c r="D469" s="12">
        <v>1.1020498126515319E-2</v>
      </c>
      <c r="E469" s="12">
        <v>1.5256765301378946E-2</v>
      </c>
      <c r="F469" s="12">
        <v>1.2515699039882634E-2</v>
      </c>
      <c r="G469" s="12">
        <v>1.3290030432555517E-2</v>
      </c>
      <c r="H469" s="12">
        <v>1.6075595755191033E-2</v>
      </c>
      <c r="I469" s="12">
        <v>1.3866744278254415E-2</v>
      </c>
      <c r="J469" s="12">
        <v>3.3947309597374461E-3</v>
      </c>
      <c r="K469" s="12">
        <v>3.3539939359789636E-3</v>
      </c>
      <c r="M469"/>
      <c r="N469"/>
      <c r="O469"/>
      <c r="P469"/>
      <c r="Q469"/>
      <c r="R469"/>
      <c r="S469"/>
      <c r="T469"/>
      <c r="U469"/>
      <c r="V469"/>
      <c r="W469"/>
      <c r="X469"/>
    </row>
    <row r="470" spans="1:24" s="49" customFormat="1" x14ac:dyDescent="0.25">
      <c r="A470" s="64" t="s">
        <v>5</v>
      </c>
      <c r="B470" s="12">
        <v>0</v>
      </c>
      <c r="C470" s="12">
        <v>0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M470"/>
      <c r="N470"/>
      <c r="O470"/>
      <c r="P470"/>
      <c r="Q470"/>
      <c r="R470"/>
      <c r="S470"/>
      <c r="T470"/>
      <c r="U470"/>
      <c r="V470"/>
      <c r="W470"/>
      <c r="X470"/>
    </row>
    <row r="471" spans="1:24" s="49" customFormat="1" x14ac:dyDescent="0.25">
      <c r="A471" s="64" t="s">
        <v>6</v>
      </c>
      <c r="B471" s="12">
        <v>0</v>
      </c>
      <c r="C471" s="12">
        <v>0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1.5667989044942057E-2</v>
      </c>
      <c r="K471" s="12">
        <v>1.54799720122106E-2</v>
      </c>
      <c r="M471"/>
      <c r="N471"/>
      <c r="O471"/>
      <c r="P471"/>
      <c r="Q471"/>
      <c r="R471"/>
      <c r="S471"/>
      <c r="T471"/>
      <c r="U471"/>
      <c r="V471"/>
      <c r="W471"/>
      <c r="X471"/>
    </row>
    <row r="472" spans="1:24" s="49" customFormat="1" x14ac:dyDescent="0.25">
      <c r="A472" s="64" t="s">
        <v>2</v>
      </c>
      <c r="B472" s="12">
        <v>0</v>
      </c>
      <c r="C472" s="12">
        <v>0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M472"/>
      <c r="N472"/>
      <c r="O472"/>
      <c r="P472"/>
      <c r="Q472"/>
      <c r="R472"/>
      <c r="S472"/>
      <c r="T472"/>
      <c r="U472"/>
      <c r="V472"/>
      <c r="W472"/>
      <c r="X472"/>
    </row>
    <row r="473" spans="1:24" s="49" customFormat="1" x14ac:dyDescent="0.25">
      <c r="A473" s="64" t="s">
        <v>7</v>
      </c>
      <c r="B473" s="12">
        <v>0</v>
      </c>
      <c r="C473" s="12">
        <v>0</v>
      </c>
      <c r="D473" s="12">
        <v>0</v>
      </c>
      <c r="E473" s="12">
        <v>0</v>
      </c>
      <c r="F473" s="12">
        <v>0</v>
      </c>
      <c r="G473" s="12">
        <v>0</v>
      </c>
      <c r="H473" s="12">
        <v>0</v>
      </c>
      <c r="I473" s="12">
        <v>0</v>
      </c>
      <c r="J473" s="12">
        <v>0</v>
      </c>
      <c r="K473" s="12">
        <v>0</v>
      </c>
      <c r="M473"/>
      <c r="N473"/>
      <c r="O473"/>
      <c r="P473"/>
      <c r="Q473"/>
      <c r="R473"/>
      <c r="S473"/>
      <c r="T473"/>
      <c r="U473"/>
      <c r="V473"/>
      <c r="W473"/>
      <c r="X473"/>
    </row>
    <row r="474" spans="1:24" s="49" customFormat="1" x14ac:dyDescent="0.25">
      <c r="A474" s="64" t="s">
        <v>8</v>
      </c>
      <c r="B474" s="12">
        <v>0</v>
      </c>
      <c r="C474" s="12">
        <v>0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M474"/>
      <c r="N474"/>
      <c r="O474"/>
      <c r="P474"/>
      <c r="Q474"/>
      <c r="R474"/>
      <c r="S474"/>
      <c r="T474"/>
      <c r="U474"/>
      <c r="V474"/>
      <c r="W474"/>
      <c r="X474"/>
    </row>
    <row r="475" spans="1:24" s="49" customFormat="1" x14ac:dyDescent="0.25">
      <c r="A475" s="64" t="s">
        <v>9</v>
      </c>
      <c r="B475" s="12">
        <v>0</v>
      </c>
      <c r="C475" s="12">
        <v>0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M475"/>
      <c r="N475"/>
      <c r="O475"/>
      <c r="P475"/>
      <c r="Q475"/>
      <c r="R475"/>
      <c r="S475"/>
      <c r="T475"/>
      <c r="U475"/>
      <c r="V475"/>
      <c r="W475"/>
      <c r="X475"/>
    </row>
    <row r="476" spans="1:24" x14ac:dyDescent="0.25">
      <c r="A476" s="64" t="s">
        <v>10</v>
      </c>
      <c r="B476" s="12">
        <v>0</v>
      </c>
      <c r="C476" s="12">
        <v>0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</row>
    <row r="477" spans="1:24" x14ac:dyDescent="0.25">
      <c r="A477" s="64" t="s">
        <v>11</v>
      </c>
      <c r="B477" s="12">
        <v>0</v>
      </c>
      <c r="C477" s="12">
        <v>0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</row>
    <row r="478" spans="1:24" s="56" customFormat="1" x14ac:dyDescent="0.25">
      <c r="A478" s="13" t="s">
        <v>40</v>
      </c>
      <c r="B478" s="14">
        <f t="shared" ref="B478:K478" si="251">SUM(B469:B477)</f>
        <v>1.0434246103035911E-2</v>
      </c>
      <c r="C478" s="14">
        <f t="shared" si="251"/>
        <v>1.1740016492195417E-2</v>
      </c>
      <c r="D478" s="14">
        <f t="shared" si="251"/>
        <v>1.1020498126515319E-2</v>
      </c>
      <c r="E478" s="14">
        <f t="shared" si="251"/>
        <v>1.5256765301378946E-2</v>
      </c>
      <c r="F478" s="14">
        <f t="shared" si="251"/>
        <v>1.2515699039882634E-2</v>
      </c>
      <c r="G478" s="14">
        <f t="shared" si="251"/>
        <v>1.3290030432555517E-2</v>
      </c>
      <c r="H478" s="14">
        <f t="shared" si="251"/>
        <v>1.6075595755191033E-2</v>
      </c>
      <c r="I478" s="14">
        <f t="shared" si="251"/>
        <v>1.3866744278254415E-2</v>
      </c>
      <c r="J478" s="14">
        <f t="shared" si="251"/>
        <v>1.9062720004679505E-2</v>
      </c>
      <c r="K478" s="14">
        <f t="shared" si="251"/>
        <v>1.8833965948189563E-2</v>
      </c>
      <c r="M478"/>
      <c r="N478"/>
      <c r="O478"/>
      <c r="P478"/>
      <c r="Q478"/>
      <c r="R478"/>
      <c r="S478"/>
      <c r="T478"/>
      <c r="U478"/>
      <c r="V478"/>
      <c r="W478"/>
      <c r="X478"/>
    </row>
    <row r="481" spans="1:47" x14ac:dyDescent="0.25">
      <c r="A481" s="290" t="s">
        <v>33</v>
      </c>
      <c r="B481" s="290"/>
      <c r="C481" s="290"/>
      <c r="D481" s="290"/>
      <c r="E481" s="290"/>
      <c r="F481" s="290"/>
      <c r="G481" s="290"/>
      <c r="H481" s="290"/>
      <c r="I481" s="290"/>
      <c r="J481" s="290"/>
      <c r="K481" s="290"/>
      <c r="L481" s="86"/>
      <c r="M481" s="290" t="s">
        <v>33</v>
      </c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86"/>
      <c r="Y481" s="290" t="s">
        <v>33</v>
      </c>
      <c r="Z481" s="290"/>
      <c r="AA481" s="290"/>
      <c r="AB481" s="290"/>
      <c r="AC481" s="290"/>
      <c r="AD481" s="290"/>
      <c r="AE481" s="290"/>
      <c r="AF481" s="290"/>
      <c r="AG481" s="290"/>
      <c r="AH481" s="290"/>
      <c r="AI481" s="290"/>
      <c r="AJ481" s="86"/>
      <c r="AK481" s="290" t="s">
        <v>33</v>
      </c>
      <c r="AL481" s="290"/>
      <c r="AM481" s="290"/>
      <c r="AN481" s="290"/>
      <c r="AO481" s="290"/>
      <c r="AP481" s="290"/>
      <c r="AQ481" s="290"/>
      <c r="AR481" s="290"/>
      <c r="AS481" s="290"/>
      <c r="AT481" s="290"/>
      <c r="AU481" s="290"/>
    </row>
    <row r="482" spans="1:47" x14ac:dyDescent="0.25">
      <c r="A482" s="10" t="s">
        <v>38</v>
      </c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115"/>
      <c r="M482" s="117" t="s">
        <v>52</v>
      </c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48"/>
      <c r="Y482" s="150" t="s">
        <v>56</v>
      </c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</row>
    <row r="483" spans="1:47" x14ac:dyDescent="0.25">
      <c r="A483" s="11" t="s">
        <v>39</v>
      </c>
      <c r="B483" s="11">
        <v>2000</v>
      </c>
      <c r="C483" s="11">
        <v>2001</v>
      </c>
      <c r="D483" s="11">
        <v>2002</v>
      </c>
      <c r="E483" s="11">
        <v>2003</v>
      </c>
      <c r="F483" s="11">
        <v>2004</v>
      </c>
      <c r="G483" s="11">
        <v>2005</v>
      </c>
      <c r="H483" s="11">
        <v>2006</v>
      </c>
      <c r="I483" s="11">
        <v>2007</v>
      </c>
      <c r="J483" s="11">
        <v>2008</v>
      </c>
      <c r="K483" s="11">
        <v>2009</v>
      </c>
      <c r="L483" s="115"/>
      <c r="M483" s="90" t="s">
        <v>48</v>
      </c>
      <c r="N483" s="90">
        <v>2000</v>
      </c>
      <c r="O483" s="90">
        <v>2001</v>
      </c>
      <c r="P483" s="90">
        <v>2002</v>
      </c>
      <c r="Q483" s="90">
        <v>2003</v>
      </c>
      <c r="R483" s="90">
        <v>2004</v>
      </c>
      <c r="S483" s="90">
        <v>2005</v>
      </c>
      <c r="T483" s="90">
        <v>2006</v>
      </c>
      <c r="U483" s="90">
        <v>2007</v>
      </c>
      <c r="V483" s="90">
        <v>2008</v>
      </c>
      <c r="W483" s="90">
        <v>2009</v>
      </c>
      <c r="X483" s="148"/>
      <c r="Y483" s="151" t="s">
        <v>39</v>
      </c>
      <c r="Z483" s="151">
        <v>2000</v>
      </c>
      <c r="AA483" s="151">
        <v>2001</v>
      </c>
      <c r="AB483" s="151">
        <v>2002</v>
      </c>
      <c r="AC483" s="151">
        <v>2003</v>
      </c>
      <c r="AD483" s="151">
        <v>2004</v>
      </c>
      <c r="AE483" s="151">
        <v>2005</v>
      </c>
      <c r="AF483" s="151">
        <v>2006</v>
      </c>
      <c r="AG483" s="151">
        <v>2007</v>
      </c>
      <c r="AH483" s="151">
        <v>2008</v>
      </c>
      <c r="AI483" s="151">
        <v>2009</v>
      </c>
      <c r="AK483" s="151"/>
      <c r="AL483" s="157" t="s">
        <v>65</v>
      </c>
      <c r="AM483" s="157" t="s">
        <v>66</v>
      </c>
      <c r="AN483" s="157" t="s">
        <v>67</v>
      </c>
      <c r="AO483" s="157" t="s">
        <v>68</v>
      </c>
      <c r="AP483" s="157" t="s">
        <v>69</v>
      </c>
      <c r="AQ483" s="157" t="s">
        <v>70</v>
      </c>
      <c r="AR483" s="157" t="s">
        <v>71</v>
      </c>
      <c r="AS483" s="157" t="s">
        <v>72</v>
      </c>
      <c r="AT483" s="157" t="s">
        <v>73</v>
      </c>
      <c r="AU483" s="157" t="s">
        <v>74</v>
      </c>
    </row>
    <row r="484" spans="1:47" x14ac:dyDescent="0.25">
      <c r="A484" s="33" t="s">
        <v>1</v>
      </c>
      <c r="B484" s="12">
        <v>0.57546196010219952</v>
      </c>
      <c r="C484" s="12">
        <v>0.5925073294671197</v>
      </c>
      <c r="D484" s="12">
        <v>0.5645934983547205</v>
      </c>
      <c r="E484" s="12">
        <v>0.23211777429824085</v>
      </c>
      <c r="F484" s="12">
        <v>0.23446600298451636</v>
      </c>
      <c r="G484" s="12">
        <v>0.28927603665127383</v>
      </c>
      <c r="H484" s="12">
        <v>0.32181911937149676</v>
      </c>
      <c r="I484" s="12">
        <v>0.36204494165904366</v>
      </c>
      <c r="J484" s="12">
        <v>0.38405322616692189</v>
      </c>
      <c r="K484" s="12">
        <v>0.40666333296219459</v>
      </c>
      <c r="L484" s="115"/>
      <c r="M484" s="116" t="s">
        <v>49</v>
      </c>
      <c r="N484" s="120">
        <v>770000</v>
      </c>
      <c r="O484" s="120">
        <v>765000</v>
      </c>
      <c r="P484" s="120">
        <v>747000</v>
      </c>
      <c r="Q484" s="120">
        <v>583000</v>
      </c>
      <c r="R484" s="120">
        <v>533000</v>
      </c>
      <c r="S484" s="120">
        <v>536000</v>
      </c>
      <c r="T484" s="120">
        <v>422000</v>
      </c>
      <c r="U484" s="120">
        <v>409000</v>
      </c>
      <c r="V484" s="120">
        <v>389000</v>
      </c>
      <c r="W484" s="120">
        <v>334000</v>
      </c>
      <c r="X484" s="148"/>
      <c r="Y484" s="149" t="s">
        <v>1</v>
      </c>
      <c r="Z484" s="147">
        <v>0.876</v>
      </c>
      <c r="AA484" s="147">
        <v>0.86299999999999999</v>
      </c>
      <c r="AB484" s="147">
        <v>0.66900000000000004</v>
      </c>
      <c r="AC484" s="147">
        <v>0.60299999999999998</v>
      </c>
      <c r="AD484" s="147">
        <v>0.625</v>
      </c>
      <c r="AE484" s="147">
        <v>0.625</v>
      </c>
      <c r="AF484" s="147">
        <v>0.625</v>
      </c>
      <c r="AG484" s="147">
        <v>0.59299999999999997</v>
      </c>
      <c r="AH484" s="147">
        <v>0.747</v>
      </c>
      <c r="AI484" s="147">
        <v>0.68400000000000005</v>
      </c>
      <c r="AK484" s="159" t="s">
        <v>64</v>
      </c>
      <c r="AL484" s="85">
        <v>3639588</v>
      </c>
      <c r="AM484" s="85">
        <v>3631460</v>
      </c>
      <c r="AN484" s="85">
        <v>3623059</v>
      </c>
      <c r="AO484" s="85">
        <v>3612869</v>
      </c>
      <c r="AP484" s="85">
        <v>3603934</v>
      </c>
      <c r="AQ484" s="85">
        <v>3595182</v>
      </c>
      <c r="AR484" s="85">
        <v>3585520</v>
      </c>
      <c r="AS484" s="85">
        <v>3576904</v>
      </c>
      <c r="AT484" s="85">
        <v>3570107</v>
      </c>
      <c r="AU484" s="85">
        <v>3565603</v>
      </c>
    </row>
    <row r="485" spans="1:47" x14ac:dyDescent="0.25">
      <c r="A485" s="33" t="s">
        <v>5</v>
      </c>
      <c r="B485" s="12">
        <v>0.45907210742900934</v>
      </c>
      <c r="C485" s="12">
        <v>0.43539268258802549</v>
      </c>
      <c r="D485" s="12">
        <v>0.45664297612720195</v>
      </c>
      <c r="E485" s="12">
        <v>0.4146443049984806</v>
      </c>
      <c r="F485" s="12">
        <v>0.36472489353146986</v>
      </c>
      <c r="G485" s="12">
        <v>0.38152913167307434</v>
      </c>
      <c r="H485" s="12">
        <v>0.43175203472733537</v>
      </c>
      <c r="I485" s="12">
        <v>0.41469755222207061</v>
      </c>
      <c r="J485" s="12">
        <v>0.41151894513712522</v>
      </c>
      <c r="K485" s="12">
        <v>0.42130944533707826</v>
      </c>
      <c r="L485" s="115"/>
      <c r="M485" s="116" t="s">
        <v>50</v>
      </c>
      <c r="N485" s="120">
        <v>210000</v>
      </c>
      <c r="O485" s="120">
        <v>208000</v>
      </c>
      <c r="P485" s="120">
        <v>217000</v>
      </c>
      <c r="Q485" s="120">
        <v>218000</v>
      </c>
      <c r="R485" s="120">
        <v>214000</v>
      </c>
      <c r="S485" s="120">
        <v>211000</v>
      </c>
      <c r="T485" s="120">
        <v>229000</v>
      </c>
      <c r="U485" s="120">
        <v>234000</v>
      </c>
      <c r="V485" s="120">
        <v>246000</v>
      </c>
      <c r="W485" s="120">
        <v>228000</v>
      </c>
      <c r="X485" s="148"/>
      <c r="Y485" s="149" t="s">
        <v>5</v>
      </c>
      <c r="Z485" s="147">
        <v>0.19889795918367348</v>
      </c>
      <c r="AA485" s="147">
        <v>0.19889795918367348</v>
      </c>
      <c r="AB485" s="147">
        <v>0.19889795918367348</v>
      </c>
      <c r="AC485" s="147">
        <v>0.19889795918367348</v>
      </c>
      <c r="AD485" s="147">
        <v>0.19889795918367348</v>
      </c>
      <c r="AE485" s="147">
        <v>0.19889795918367348</v>
      </c>
      <c r="AF485" s="147">
        <v>0.19889795918367348</v>
      </c>
      <c r="AG485" s="147">
        <v>0.19889795918367348</v>
      </c>
      <c r="AH485" s="147">
        <v>0.16233333333333333</v>
      </c>
      <c r="AI485" s="147">
        <v>0.16233333333333333</v>
      </c>
      <c r="AK485" s="159" t="s">
        <v>25</v>
      </c>
      <c r="AL485" s="85">
        <v>196537.75200000001</v>
      </c>
      <c r="AM485" s="85"/>
      <c r="AN485" s="85">
        <v>228252.717</v>
      </c>
      <c r="AO485" s="85">
        <v>216772.14</v>
      </c>
      <c r="AP485" s="85">
        <v>234255.71</v>
      </c>
      <c r="AQ485" s="85">
        <v>251662.74</v>
      </c>
      <c r="AR485" s="85">
        <v>301183.68</v>
      </c>
      <c r="AS485" s="85">
        <v>318344.45600000001</v>
      </c>
      <c r="AT485" s="85">
        <v>360580.80699999997</v>
      </c>
      <c r="AU485" s="85">
        <v>407711</v>
      </c>
    </row>
    <row r="486" spans="1:47" x14ac:dyDescent="0.25">
      <c r="A486" s="33" t="s">
        <v>6</v>
      </c>
      <c r="B486" s="12">
        <v>0.57996491177939191</v>
      </c>
      <c r="C486" s="12">
        <v>0.59472559858079721</v>
      </c>
      <c r="D486" s="12">
        <v>0.62761574925743369</v>
      </c>
      <c r="E486" s="12">
        <v>0.79099955680036504</v>
      </c>
      <c r="F486" s="12">
        <v>0.98588252602726789</v>
      </c>
      <c r="G486" s="12">
        <v>1.0256782549534349</v>
      </c>
      <c r="H486" s="12">
        <v>0.98451549566032259</v>
      </c>
      <c r="I486" s="12">
        <v>0.82473558138546632</v>
      </c>
      <c r="J486" s="12">
        <v>0.87454583916454665</v>
      </c>
      <c r="K486" s="12">
        <v>0.9036183906184857</v>
      </c>
      <c r="L486" s="115"/>
      <c r="M486" s="116" t="s">
        <v>51</v>
      </c>
      <c r="N486" s="120">
        <v>534000</v>
      </c>
      <c r="O486" s="120">
        <v>526000</v>
      </c>
      <c r="P486" s="120">
        <v>541000</v>
      </c>
      <c r="Q486" s="120">
        <v>556000</v>
      </c>
      <c r="R486" s="120">
        <v>569000</v>
      </c>
      <c r="S486" s="120">
        <v>571000</v>
      </c>
      <c r="T486" s="120">
        <v>606000</v>
      </c>
      <c r="U486" s="120">
        <v>605000</v>
      </c>
      <c r="V486" s="120">
        <v>616000</v>
      </c>
      <c r="W486" s="120">
        <v>622000</v>
      </c>
      <c r="X486" s="148"/>
      <c r="Y486" s="149" t="s">
        <v>6</v>
      </c>
      <c r="Z486" s="147">
        <v>0.20200000000000001</v>
      </c>
      <c r="AA486" s="147">
        <v>0.20200000000000001</v>
      </c>
      <c r="AB486" s="147">
        <v>0.20200000000000001</v>
      </c>
      <c r="AC486" s="147">
        <v>0.20200000000000001</v>
      </c>
      <c r="AD486" s="147">
        <v>0.20200000000000001</v>
      </c>
      <c r="AE486" s="147">
        <v>0.20200000000000001</v>
      </c>
      <c r="AF486" s="147">
        <v>0.20200000000000001</v>
      </c>
      <c r="AG486" s="147">
        <v>0.20200000000000001</v>
      </c>
      <c r="AH486" s="147">
        <v>0.20200000000000001</v>
      </c>
      <c r="AI486" s="147">
        <v>0.20200000000000001</v>
      </c>
      <c r="AK486" s="159" t="s">
        <v>75</v>
      </c>
      <c r="AL486" s="85">
        <v>1021</v>
      </c>
      <c r="AM486" s="85">
        <v>1069</v>
      </c>
      <c r="AN486" s="85">
        <v>1298</v>
      </c>
      <c r="AO486" s="85">
        <v>1640</v>
      </c>
      <c r="AP486" s="85">
        <v>1949</v>
      </c>
      <c r="AQ486" s="85">
        <v>2059</v>
      </c>
      <c r="AR486" s="85">
        <v>2206</v>
      </c>
      <c r="AS486" s="85">
        <v>2475</v>
      </c>
      <c r="AT486" s="85">
        <v>2599</v>
      </c>
      <c r="AU486" s="85">
        <v>2475</v>
      </c>
    </row>
    <row r="487" spans="1:47" x14ac:dyDescent="0.25">
      <c r="A487" s="33" t="s">
        <v>2</v>
      </c>
      <c r="B487" s="12">
        <v>0</v>
      </c>
      <c r="C487" s="12">
        <v>0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48"/>
      <c r="Y487" s="149" t="s">
        <v>2</v>
      </c>
      <c r="Z487" s="147">
        <v>0.23100000000000001</v>
      </c>
      <c r="AA487" s="147">
        <v>0.23100000000000001</v>
      </c>
      <c r="AB487" s="147">
        <v>0.23100000000000001</v>
      </c>
      <c r="AC487" s="147">
        <v>0.23100000000000001</v>
      </c>
      <c r="AD487" s="147">
        <v>0.23100000000000001</v>
      </c>
      <c r="AE487" s="147">
        <v>0.23100000000000001</v>
      </c>
      <c r="AF487" s="147">
        <v>0.23100000000000001</v>
      </c>
      <c r="AG487" s="147">
        <v>0.23100000000000001</v>
      </c>
      <c r="AH487" s="147">
        <v>0.23100000000000001</v>
      </c>
      <c r="AI487" s="147">
        <v>0.23100000000000001</v>
      </c>
      <c r="AK487" s="159" t="s">
        <v>76</v>
      </c>
      <c r="AL487" s="85">
        <v>1001</v>
      </c>
      <c r="AM487" s="85">
        <v>964</v>
      </c>
      <c r="AN487" s="85">
        <v>1153</v>
      </c>
      <c r="AO487" s="85">
        <v>1577</v>
      </c>
      <c r="AP487" s="85">
        <v>2162</v>
      </c>
      <c r="AQ487" s="85"/>
      <c r="AR487" s="85"/>
      <c r="AS487" s="85"/>
      <c r="AT487" s="85">
        <v>2013</v>
      </c>
      <c r="AU487" s="85">
        <v>2714</v>
      </c>
    </row>
    <row r="488" spans="1:47" x14ac:dyDescent="0.25">
      <c r="A488" s="33" t="s">
        <v>7</v>
      </c>
      <c r="B488" s="12">
        <v>0</v>
      </c>
      <c r="C488" s="12">
        <v>0</v>
      </c>
      <c r="D488" s="12">
        <v>0</v>
      </c>
      <c r="E488" s="12">
        <v>0</v>
      </c>
      <c r="F488" s="12">
        <v>0.36356874953253243</v>
      </c>
      <c r="G488" s="12">
        <v>0.35131894728988838</v>
      </c>
      <c r="H488" s="12">
        <v>0.28641436791440139</v>
      </c>
      <c r="I488" s="12">
        <v>0.26403963999158059</v>
      </c>
      <c r="J488" s="12">
        <v>0.30422368604389477</v>
      </c>
      <c r="K488" s="12">
        <v>0.33436762932447112</v>
      </c>
      <c r="L488" s="115"/>
      <c r="M488" s="119" t="s">
        <v>53</v>
      </c>
      <c r="N488" s="118"/>
      <c r="O488" s="115"/>
      <c r="P488" s="115"/>
      <c r="Q488" s="115"/>
      <c r="R488" s="115"/>
      <c r="S488" s="115"/>
      <c r="T488" s="115"/>
      <c r="U488" s="115"/>
      <c r="V488" s="115"/>
      <c r="W488" s="115"/>
      <c r="X488" s="148"/>
      <c r="Y488" s="149" t="s">
        <v>7</v>
      </c>
      <c r="Z488" s="147">
        <v>0.26700000000000002</v>
      </c>
      <c r="AA488" s="147">
        <v>0.26700000000000002</v>
      </c>
      <c r="AB488" s="147">
        <v>0.26700000000000002</v>
      </c>
      <c r="AC488" s="147">
        <v>0.26700000000000002</v>
      </c>
      <c r="AD488" s="147">
        <v>0.26700000000000002</v>
      </c>
      <c r="AE488" s="147">
        <v>0.26700000000000002</v>
      </c>
      <c r="AF488" s="147">
        <v>0.26700000000000002</v>
      </c>
      <c r="AG488" s="147">
        <v>0.26700000000000002</v>
      </c>
      <c r="AH488" s="147">
        <v>0.26700000000000002</v>
      </c>
      <c r="AI488" s="147">
        <v>0.26700000000000002</v>
      </c>
      <c r="AK488" s="159" t="s">
        <v>77</v>
      </c>
      <c r="AL488" s="85"/>
      <c r="AM488" s="85"/>
      <c r="AN488" s="85"/>
      <c r="AO488" s="85"/>
      <c r="AP488" s="85"/>
      <c r="AQ488" s="85"/>
      <c r="AR488" s="85"/>
      <c r="AS488" s="85"/>
      <c r="AT488" s="85">
        <v>485</v>
      </c>
      <c r="AU488" s="85">
        <v>423</v>
      </c>
    </row>
    <row r="489" spans="1:47" x14ac:dyDescent="0.25">
      <c r="A489" s="33" t="s">
        <v>8</v>
      </c>
      <c r="B489" s="12">
        <v>0</v>
      </c>
      <c r="C489" s="12">
        <v>0</v>
      </c>
      <c r="D489" s="12">
        <v>0</v>
      </c>
      <c r="E489" s="12">
        <v>0</v>
      </c>
      <c r="F489" s="12">
        <v>0.46423035370668708</v>
      </c>
      <c r="G489" s="12">
        <v>0.46876007328079017</v>
      </c>
      <c r="H489" s="12">
        <v>0.41889166548909063</v>
      </c>
      <c r="I489" s="12">
        <v>0.41306671915153442</v>
      </c>
      <c r="J489" s="12">
        <v>0.44124105461762847</v>
      </c>
      <c r="K489" s="12">
        <v>0.48635999764041776</v>
      </c>
      <c r="L489" s="115"/>
      <c r="M489" s="90" t="s">
        <v>39</v>
      </c>
      <c r="N489" s="90">
        <v>2000</v>
      </c>
      <c r="O489" s="90">
        <v>2001</v>
      </c>
      <c r="P489" s="90">
        <v>2002</v>
      </c>
      <c r="Q489" s="90">
        <v>2003</v>
      </c>
      <c r="R489" s="90">
        <v>2004</v>
      </c>
      <c r="S489" s="90">
        <v>2005</v>
      </c>
      <c r="T489" s="90">
        <v>2006</v>
      </c>
      <c r="U489" s="90">
        <v>2007</v>
      </c>
      <c r="V489" s="90">
        <v>2008</v>
      </c>
      <c r="W489" s="90">
        <v>2009</v>
      </c>
      <c r="X489" s="148"/>
      <c r="Y489" s="149" t="s">
        <v>8</v>
      </c>
      <c r="Z489" s="147">
        <v>0.249</v>
      </c>
      <c r="AA489" s="147">
        <v>0.249</v>
      </c>
      <c r="AB489" s="147">
        <v>0.249</v>
      </c>
      <c r="AC489" s="147">
        <v>0.249</v>
      </c>
      <c r="AD489" s="147">
        <v>0.249</v>
      </c>
      <c r="AE489" s="147">
        <v>0.249</v>
      </c>
      <c r="AF489" s="147">
        <v>0.249</v>
      </c>
      <c r="AG489" s="147">
        <v>0.249</v>
      </c>
      <c r="AH489" s="147">
        <v>0.249</v>
      </c>
      <c r="AI489" s="147">
        <v>0.249</v>
      </c>
      <c r="AK489" s="159" t="s">
        <v>78</v>
      </c>
      <c r="AL489" s="85"/>
      <c r="AM489" s="85"/>
      <c r="AN489" s="85">
        <v>2715</v>
      </c>
      <c r="AO489" s="85">
        <v>3000</v>
      </c>
      <c r="AP489" s="85"/>
      <c r="AQ489" s="85">
        <v>2980</v>
      </c>
      <c r="AR489" s="85">
        <v>3655</v>
      </c>
      <c r="AS489" s="85">
        <v>3092</v>
      </c>
      <c r="AT489" s="85">
        <v>3092</v>
      </c>
      <c r="AU489" s="85">
        <v>1017</v>
      </c>
    </row>
    <row r="490" spans="1:47" x14ac:dyDescent="0.25">
      <c r="A490" s="33" t="s">
        <v>9</v>
      </c>
      <c r="B490" s="12">
        <v>9.6317373162994158E-2</v>
      </c>
      <c r="C490" s="12">
        <v>5.8363425301240945E-2</v>
      </c>
      <c r="D490" s="12">
        <v>0.11699751201647252</v>
      </c>
      <c r="E490" s="12">
        <v>0.18029684687955441</v>
      </c>
      <c r="F490" s="12">
        <v>0.10027622284117547</v>
      </c>
      <c r="G490" s="12">
        <v>9.0476025352201297E-2</v>
      </c>
      <c r="H490" s="12">
        <v>0.13387179544389657</v>
      </c>
      <c r="I490" s="12">
        <v>7.7891693797516245E-2</v>
      </c>
      <c r="J490" s="12">
        <v>6.5046291952096172E-2</v>
      </c>
      <c r="K490" s="12">
        <v>7.9618759825165308E-2</v>
      </c>
      <c r="L490" s="115"/>
      <c r="M490" s="116" t="str">
        <f>M$10</f>
        <v>Electricity</v>
      </c>
      <c r="N490" s="85">
        <v>105000</v>
      </c>
      <c r="O490" s="85">
        <v>98888.888888888891</v>
      </c>
      <c r="P490" s="85">
        <v>96944.444444444438</v>
      </c>
      <c r="Q490" s="85">
        <v>113888.88888888889</v>
      </c>
      <c r="R490" s="85">
        <v>78888.888888888891</v>
      </c>
      <c r="S490" s="85">
        <v>83888.888888888891</v>
      </c>
      <c r="T490" s="85">
        <v>86944.444444444438</v>
      </c>
      <c r="U490" s="85">
        <v>50000</v>
      </c>
      <c r="V490" s="85">
        <v>53888.888888888883</v>
      </c>
      <c r="W490" s="85">
        <v>58888.888888888883</v>
      </c>
      <c r="X490" s="148"/>
      <c r="Y490" s="149" t="s">
        <v>9</v>
      </c>
      <c r="Z490" s="147">
        <v>0.36399999999999999</v>
      </c>
      <c r="AA490" s="147">
        <v>0.36399999999999999</v>
      </c>
      <c r="AB490" s="147">
        <v>0.36399999999999999</v>
      </c>
      <c r="AC490" s="147">
        <v>0.36399999999999999</v>
      </c>
      <c r="AD490" s="147">
        <v>0.36399999999999999</v>
      </c>
      <c r="AE490" s="147">
        <v>0.36399999999999999</v>
      </c>
      <c r="AF490" s="147">
        <v>0.36399999999999999</v>
      </c>
      <c r="AG490" s="147">
        <v>0.36399999999999999</v>
      </c>
      <c r="AH490" s="147">
        <v>0.36399999999999999</v>
      </c>
      <c r="AI490" s="147">
        <v>0.36399999999999999</v>
      </c>
    </row>
    <row r="491" spans="1:47" x14ac:dyDescent="0.25">
      <c r="A491" s="33" t="s">
        <v>10</v>
      </c>
      <c r="B491" s="12">
        <v>0</v>
      </c>
      <c r="C491" s="12">
        <v>0</v>
      </c>
      <c r="D491" s="12">
        <v>0</v>
      </c>
      <c r="E491" s="12">
        <v>0</v>
      </c>
      <c r="F491" s="12">
        <v>0.16147477851826489</v>
      </c>
      <c r="G491" s="12">
        <v>0.16542200707007937</v>
      </c>
      <c r="H491" s="12">
        <v>0.1516903793282115</v>
      </c>
      <c r="I491" s="12">
        <v>0.15912271245374957</v>
      </c>
      <c r="J491" s="12">
        <v>0.15234526272990945</v>
      </c>
      <c r="K491" s="12">
        <v>0.14903198389974678</v>
      </c>
      <c r="L491" s="115"/>
      <c r="M491" s="116" t="str">
        <f>M$11</f>
        <v>Heat and Cold</v>
      </c>
      <c r="N491" s="85">
        <v>28055.555555555555</v>
      </c>
      <c r="O491" s="85">
        <v>11944.444444444445</v>
      </c>
      <c r="P491" s="85">
        <v>3055.5555555555552</v>
      </c>
      <c r="Q491" s="85">
        <v>3333.333333333333</v>
      </c>
      <c r="R491" s="85">
        <v>16388.888888888891</v>
      </c>
      <c r="S491" s="85">
        <v>17222.222222222223</v>
      </c>
      <c r="T491" s="85">
        <v>11388.888888888889</v>
      </c>
      <c r="U491" s="85">
        <v>9444.4444444444453</v>
      </c>
      <c r="V491" s="85">
        <v>12500</v>
      </c>
      <c r="W491" s="85">
        <v>11944.444444444445</v>
      </c>
      <c r="X491" s="148"/>
      <c r="Y491" s="149" t="s">
        <v>10</v>
      </c>
      <c r="Z491" s="147">
        <v>0.38200000000000001</v>
      </c>
      <c r="AA491" s="147">
        <v>0.38200000000000001</v>
      </c>
      <c r="AB491" s="147">
        <v>0.38200000000000001</v>
      </c>
      <c r="AC491" s="147">
        <v>0.38200000000000001</v>
      </c>
      <c r="AD491" s="147">
        <v>0.38200000000000001</v>
      </c>
      <c r="AE491" s="147">
        <v>0.38200000000000001</v>
      </c>
      <c r="AF491" s="147">
        <v>0.38200000000000001</v>
      </c>
      <c r="AG491" s="147">
        <v>0.38200000000000001</v>
      </c>
      <c r="AH491" s="147">
        <v>0.38200000000000001</v>
      </c>
      <c r="AI491" s="147">
        <v>0.38200000000000001</v>
      </c>
    </row>
    <row r="492" spans="1:47" x14ac:dyDescent="0.25">
      <c r="A492" s="33" t="s">
        <v>11</v>
      </c>
      <c r="B492" s="12">
        <v>0.13211202293592939</v>
      </c>
      <c r="C492" s="12">
        <v>0.11894511971615947</v>
      </c>
      <c r="D492" s="12">
        <v>0.14398514257335213</v>
      </c>
      <c r="E492" s="12">
        <v>0.15100341461468864</v>
      </c>
      <c r="F492" s="12">
        <v>0.1506841011948486</v>
      </c>
      <c r="G492" s="12">
        <v>0.16024532585863835</v>
      </c>
      <c r="H492" s="12">
        <v>0.23783935880368196</v>
      </c>
      <c r="I492" s="12">
        <v>0.1924383023232755</v>
      </c>
      <c r="J492" s="12">
        <v>0.2177805875286091</v>
      </c>
      <c r="K492" s="12">
        <v>0.21501739443978105</v>
      </c>
      <c r="L492" s="115"/>
      <c r="M492" s="116" t="str">
        <f>M$12</f>
        <v>natural gas</v>
      </c>
      <c r="N492" s="85">
        <v>164722.22222222222</v>
      </c>
      <c r="O492" s="85">
        <v>143055.55555555553</v>
      </c>
      <c r="P492" s="85">
        <v>187222.22222222222</v>
      </c>
      <c r="Q492" s="85">
        <v>198611.11111111112</v>
      </c>
      <c r="R492" s="85">
        <v>197222.22222222222</v>
      </c>
      <c r="S492" s="85">
        <v>211111.11111111112</v>
      </c>
      <c r="T492" s="85">
        <v>181388.88888888888</v>
      </c>
      <c r="U492" s="85">
        <v>185555.55555555553</v>
      </c>
      <c r="V492" s="85">
        <v>75277.777777777766</v>
      </c>
      <c r="W492" s="85">
        <v>20555.555555555555</v>
      </c>
      <c r="X492" s="148"/>
      <c r="Y492" s="149" t="s">
        <v>11</v>
      </c>
      <c r="Z492" s="147">
        <v>0</v>
      </c>
      <c r="AA492" s="147">
        <v>0</v>
      </c>
      <c r="AB492" s="147">
        <v>0</v>
      </c>
      <c r="AC492" s="147">
        <v>0</v>
      </c>
      <c r="AD492" s="147">
        <v>0</v>
      </c>
      <c r="AE492" s="147">
        <v>0</v>
      </c>
      <c r="AF492" s="147">
        <v>0</v>
      </c>
      <c r="AG492" s="147">
        <v>0</v>
      </c>
      <c r="AH492" s="147">
        <v>0</v>
      </c>
      <c r="AI492" s="147">
        <v>0</v>
      </c>
    </row>
    <row r="493" spans="1:47" x14ac:dyDescent="0.25">
      <c r="A493" s="13" t="s">
        <v>40</v>
      </c>
      <c r="B493" s="14">
        <f t="shared" ref="B493" si="252">SUM(B484:B492)</f>
        <v>1.8429283754095245</v>
      </c>
      <c r="C493" s="14">
        <f t="shared" ref="C493" si="253">SUM(C484:C492)</f>
        <v>1.7999341556533428</v>
      </c>
      <c r="D493" s="14">
        <f t="shared" ref="D493" si="254">SUM(D484:D492)</f>
        <v>1.9098348783291808</v>
      </c>
      <c r="E493" s="14">
        <f t="shared" ref="E493" si="255">SUM(E484:E492)</f>
        <v>1.7690618975913297</v>
      </c>
      <c r="F493" s="14">
        <f t="shared" ref="F493" si="256">SUM(F484:F492)</f>
        <v>2.8253076283367626</v>
      </c>
      <c r="G493" s="14">
        <f t="shared" ref="G493" si="257">SUM(G484:G492)</f>
        <v>2.932705802129381</v>
      </c>
      <c r="H493" s="14">
        <f t="shared" ref="H493" si="258">SUM(H484:H492)</f>
        <v>2.9667942167384367</v>
      </c>
      <c r="I493" s="14">
        <f t="shared" ref="I493" si="259">SUM(I484:I492)</f>
        <v>2.7080371429842369</v>
      </c>
      <c r="J493" s="14">
        <f t="shared" ref="J493" si="260">SUM(J484:J492)</f>
        <v>2.8507548933407314</v>
      </c>
      <c r="K493" s="14">
        <f t="shared" ref="K493" si="261">SUM(K484:K492)</f>
        <v>2.9959869340473406</v>
      </c>
      <c r="L493" s="115"/>
      <c r="M493" s="116" t="str">
        <f>M$13</f>
        <v>Liquid gas</v>
      </c>
      <c r="N493" s="85">
        <v>0</v>
      </c>
      <c r="O493" s="85">
        <v>0</v>
      </c>
      <c r="P493" s="85">
        <v>0</v>
      </c>
      <c r="Q493" s="85">
        <v>0</v>
      </c>
      <c r="R493" s="85">
        <v>0</v>
      </c>
      <c r="S493" s="85">
        <v>0</v>
      </c>
      <c r="T493" s="85">
        <v>0</v>
      </c>
      <c r="U493" s="85">
        <v>0</v>
      </c>
      <c r="V493" s="85">
        <v>0</v>
      </c>
      <c r="W493" s="85">
        <v>0</v>
      </c>
      <c r="AK493" t="s">
        <v>25</v>
      </c>
      <c r="AL493">
        <v>196537.75200000001</v>
      </c>
      <c r="AM493">
        <v>0</v>
      </c>
      <c r="AN493">
        <v>228252.717</v>
      </c>
      <c r="AO493">
        <v>216772.14</v>
      </c>
      <c r="AP493">
        <v>234255.71</v>
      </c>
      <c r="AQ493">
        <v>251662.74</v>
      </c>
      <c r="AR493">
        <v>301183.68</v>
      </c>
      <c r="AS493">
        <v>318344.45600000001</v>
      </c>
      <c r="AT493">
        <v>360580.80699999997</v>
      </c>
      <c r="AU493">
        <v>407711</v>
      </c>
    </row>
    <row r="494" spans="1:47" x14ac:dyDescent="0.25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115"/>
      <c r="M494" s="116" t="str">
        <f>M$14</f>
        <v>heating oil / diesel</v>
      </c>
      <c r="N494" s="85">
        <v>942500</v>
      </c>
      <c r="O494" s="85">
        <v>898888.88888888888</v>
      </c>
      <c r="P494" s="85">
        <v>855277.77777777775</v>
      </c>
      <c r="Q494" s="85">
        <v>768333.33333333326</v>
      </c>
      <c r="R494" s="85">
        <v>731944.4444444445</v>
      </c>
      <c r="S494" s="85">
        <v>661111.11111111112</v>
      </c>
      <c r="T494" s="85">
        <v>661111.11111111112</v>
      </c>
      <c r="U494" s="85">
        <v>578333.33333333337</v>
      </c>
      <c r="V494" s="85">
        <v>554722.22222222213</v>
      </c>
      <c r="W494" s="85">
        <v>507500</v>
      </c>
      <c r="AK494" t="s">
        <v>75</v>
      </c>
      <c r="AL494">
        <v>1021</v>
      </c>
      <c r="AM494">
        <v>1069</v>
      </c>
      <c r="AN494">
        <v>1298</v>
      </c>
      <c r="AO494">
        <v>1640</v>
      </c>
      <c r="AP494">
        <v>1949</v>
      </c>
      <c r="AQ494">
        <v>2059</v>
      </c>
      <c r="AR494">
        <v>2206</v>
      </c>
      <c r="AS494">
        <v>2475</v>
      </c>
      <c r="AT494">
        <v>2599</v>
      </c>
      <c r="AU494">
        <v>2475</v>
      </c>
    </row>
    <row r="495" spans="1:47" x14ac:dyDescent="0.25">
      <c r="A495" s="34" t="s">
        <v>41</v>
      </c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115"/>
      <c r="M495" s="116" t="str">
        <f>M$15</f>
        <v>gasoline</v>
      </c>
      <c r="N495" s="85">
        <v>0</v>
      </c>
      <c r="O495" s="85">
        <v>0</v>
      </c>
      <c r="P495" s="85">
        <v>0</v>
      </c>
      <c r="Q495" s="85">
        <v>0</v>
      </c>
      <c r="R495" s="85">
        <v>0</v>
      </c>
      <c r="S495" s="85">
        <v>0</v>
      </c>
      <c r="T495" s="85">
        <v>0</v>
      </c>
      <c r="U495" s="85">
        <v>0</v>
      </c>
      <c r="V495" s="85">
        <v>0</v>
      </c>
      <c r="W495" s="85">
        <v>0</v>
      </c>
      <c r="AK495" t="s">
        <v>76</v>
      </c>
      <c r="AL495">
        <v>1001</v>
      </c>
      <c r="AM495">
        <v>964</v>
      </c>
      <c r="AN495">
        <v>1153</v>
      </c>
      <c r="AO495">
        <v>1577</v>
      </c>
      <c r="AP495">
        <v>2162</v>
      </c>
      <c r="AT495">
        <v>2013</v>
      </c>
      <c r="AU495">
        <v>2714</v>
      </c>
    </row>
    <row r="496" spans="1:47" x14ac:dyDescent="0.25">
      <c r="A496" s="11" t="s">
        <v>39</v>
      </c>
      <c r="B496" s="11">
        <v>2000</v>
      </c>
      <c r="C496" s="11">
        <v>2001</v>
      </c>
      <c r="D496" s="11">
        <v>2002</v>
      </c>
      <c r="E496" s="11">
        <v>2003</v>
      </c>
      <c r="F496" s="11">
        <v>2004</v>
      </c>
      <c r="G496" s="11">
        <v>2005</v>
      </c>
      <c r="H496" s="11">
        <v>2006</v>
      </c>
      <c r="I496" s="11">
        <v>2007</v>
      </c>
      <c r="J496" s="11">
        <v>2008</v>
      </c>
      <c r="K496" s="11">
        <v>2009</v>
      </c>
      <c r="L496" s="115"/>
      <c r="M496" s="116" t="str">
        <f>M$16</f>
        <v>Lignite / Coal</v>
      </c>
      <c r="N496" s="85">
        <v>0</v>
      </c>
      <c r="O496" s="85">
        <v>0</v>
      </c>
      <c r="P496" s="85">
        <v>0</v>
      </c>
      <c r="Q496" s="85">
        <v>0</v>
      </c>
      <c r="R496" s="85">
        <v>0</v>
      </c>
      <c r="S496" s="85">
        <v>0</v>
      </c>
      <c r="T496" s="85">
        <v>0</v>
      </c>
      <c r="U496" s="85">
        <v>0</v>
      </c>
      <c r="V496" s="85">
        <v>0</v>
      </c>
      <c r="W496" s="85">
        <v>0</v>
      </c>
      <c r="AK496" t="s">
        <v>77</v>
      </c>
      <c r="AT496">
        <v>485</v>
      </c>
      <c r="AU496">
        <v>423</v>
      </c>
    </row>
    <row r="497" spans="1:47" x14ac:dyDescent="0.25">
      <c r="A497" s="33" t="s">
        <v>1</v>
      </c>
      <c r="B497" s="12">
        <v>2.88494192199776E-2</v>
      </c>
      <c r="C497" s="12">
        <v>2.7231165671352264E-2</v>
      </c>
      <c r="D497" s="12">
        <v>2.6757622341906227E-2</v>
      </c>
      <c r="E497" s="12">
        <v>3.1523116085551091E-2</v>
      </c>
      <c r="F497" s="12">
        <v>2.188965971321586E-2</v>
      </c>
      <c r="G497" s="12">
        <v>2.3333697400823906E-2</v>
      </c>
      <c r="H497" s="12">
        <v>2.4248768503437282E-2</v>
      </c>
      <c r="I497" s="12">
        <v>1.3978569176024852E-2</v>
      </c>
      <c r="J497" s="12">
        <v>1.5094474448213704E-2</v>
      </c>
      <c r="K497" s="12">
        <v>1.6515828848273035E-2</v>
      </c>
      <c r="L497" s="115"/>
      <c r="M497" s="116" t="str">
        <f>M$17</f>
        <v>other fossil fuels</v>
      </c>
      <c r="N497" s="85">
        <v>0</v>
      </c>
      <c r="O497" s="85">
        <v>0</v>
      </c>
      <c r="P497" s="85">
        <v>0</v>
      </c>
      <c r="Q497" s="85">
        <v>0</v>
      </c>
      <c r="R497" s="85">
        <v>0</v>
      </c>
      <c r="S497" s="85">
        <v>0</v>
      </c>
      <c r="T497" s="85">
        <v>0</v>
      </c>
      <c r="U497" s="85">
        <v>0</v>
      </c>
      <c r="V497" s="85">
        <v>0</v>
      </c>
      <c r="W497" s="85">
        <v>0</v>
      </c>
      <c r="AK497" t="s">
        <v>78</v>
      </c>
      <c r="AL497">
        <v>0</v>
      </c>
      <c r="AM497">
        <v>0</v>
      </c>
      <c r="AN497">
        <v>2715</v>
      </c>
      <c r="AO497">
        <v>3000</v>
      </c>
      <c r="AP497">
        <v>0</v>
      </c>
      <c r="AQ497">
        <v>2980</v>
      </c>
      <c r="AR497">
        <v>3655</v>
      </c>
      <c r="AS497">
        <v>3092</v>
      </c>
      <c r="AT497">
        <v>3092</v>
      </c>
      <c r="AU497">
        <v>1017</v>
      </c>
    </row>
    <row r="498" spans="1:47" x14ac:dyDescent="0.25">
      <c r="A498" s="33" t="s">
        <v>5</v>
      </c>
      <c r="B498" s="12">
        <v>7.7084427016342388E-3</v>
      </c>
      <c r="C498" s="12">
        <v>3.2891576513150206E-3</v>
      </c>
      <c r="D498" s="12">
        <v>8.4336345490248858E-4</v>
      </c>
      <c r="E498" s="12">
        <v>9.2262778786978794E-4</v>
      </c>
      <c r="F498" s="12">
        <v>4.5474997291539993E-3</v>
      </c>
      <c r="G498" s="12">
        <v>4.7903617180499406E-3</v>
      </c>
      <c r="H498" s="12">
        <v>3.1763562576387493E-3</v>
      </c>
      <c r="I498" s="12">
        <v>2.6403963999158059E-3</v>
      </c>
      <c r="J498" s="12">
        <v>3.501295619431014E-3</v>
      </c>
      <c r="K498" s="12">
        <v>3.3499086814893428E-3</v>
      </c>
      <c r="L498" s="115"/>
      <c r="M498" s="116" t="str">
        <f>M$18</f>
        <v>Plant oil, biofuel</v>
      </c>
      <c r="N498" s="85">
        <v>1111.1111111111111</v>
      </c>
      <c r="O498" s="85">
        <v>1388.8888888888889</v>
      </c>
      <c r="P498" s="85">
        <v>1944.4444444444443</v>
      </c>
      <c r="Q498" s="85">
        <v>2222.2222222222222</v>
      </c>
      <c r="R498" s="85">
        <v>2500</v>
      </c>
      <c r="S498" s="85">
        <v>2500</v>
      </c>
      <c r="T498" s="85">
        <v>5000</v>
      </c>
      <c r="U498" s="85">
        <v>5277.7777777777774</v>
      </c>
      <c r="V498" s="85">
        <v>2500</v>
      </c>
      <c r="W498" s="85">
        <v>5555.5555555555557</v>
      </c>
      <c r="AK498" s="152"/>
      <c r="AL498" s="220" t="s">
        <v>65</v>
      </c>
      <c r="AM498" s="220" t="s">
        <v>66</v>
      </c>
      <c r="AN498" s="220" t="s">
        <v>67</v>
      </c>
      <c r="AO498" s="220" t="s">
        <v>68</v>
      </c>
      <c r="AP498" s="220" t="s">
        <v>69</v>
      </c>
      <c r="AQ498" s="220" t="s">
        <v>70</v>
      </c>
      <c r="AR498" s="220" t="s">
        <v>71</v>
      </c>
      <c r="AS498" s="220" t="s">
        <v>72</v>
      </c>
      <c r="AT498" s="220" t="s">
        <v>73</v>
      </c>
      <c r="AU498" s="220" t="s">
        <v>74</v>
      </c>
    </row>
    <row r="499" spans="1:47" x14ac:dyDescent="0.25">
      <c r="A499" s="33" t="s">
        <v>6</v>
      </c>
      <c r="B499" s="12">
        <v>4.5258480416525776E-2</v>
      </c>
      <c r="C499" s="12">
        <v>3.9393399777377568E-2</v>
      </c>
      <c r="D499" s="12">
        <v>5.1675178964025209E-2</v>
      </c>
      <c r="E499" s="12">
        <v>5.4973239027241542E-2</v>
      </c>
      <c r="F499" s="12">
        <v>5.4724149283039647E-2</v>
      </c>
      <c r="G499" s="12">
        <v>5.8720562995450892E-2</v>
      </c>
      <c r="H499" s="12">
        <v>5.0589283810685448E-2</v>
      </c>
      <c r="I499" s="12">
        <v>5.1876023386581115E-2</v>
      </c>
      <c r="J499" s="12">
        <v>2.108558028590677E-2</v>
      </c>
      <c r="K499" s="12">
        <v>5.7649591262839851E-3</v>
      </c>
      <c r="L499" s="115"/>
      <c r="M499" s="88" t="s">
        <v>40</v>
      </c>
      <c r="N499" s="89">
        <f t="shared" ref="N499:W499" si="262">SUM(N490:N498)</f>
        <v>1241388.8888888888</v>
      </c>
      <c r="O499" s="89">
        <f t="shared" si="262"/>
        <v>1154166.6666666667</v>
      </c>
      <c r="P499" s="89">
        <f t="shared" si="262"/>
        <v>1144444.4444444445</v>
      </c>
      <c r="Q499" s="89">
        <f t="shared" si="262"/>
        <v>1086388.8888888888</v>
      </c>
      <c r="R499" s="89">
        <f t="shared" si="262"/>
        <v>1026944.4444444445</v>
      </c>
      <c r="S499" s="89">
        <f t="shared" si="262"/>
        <v>975833.33333333337</v>
      </c>
      <c r="T499" s="89">
        <f t="shared" si="262"/>
        <v>945833.33333333326</v>
      </c>
      <c r="U499" s="89">
        <f t="shared" si="262"/>
        <v>828611.11111111112</v>
      </c>
      <c r="V499" s="89">
        <f t="shared" si="262"/>
        <v>698888.88888888876</v>
      </c>
      <c r="W499" s="89">
        <f t="shared" si="262"/>
        <v>604444.44444444438</v>
      </c>
      <c r="AK499" s="152" t="s">
        <v>25</v>
      </c>
      <c r="AL499" s="221">
        <f>IFERROR(AL493/AL485-1,"")</f>
        <v>0</v>
      </c>
      <c r="AM499" s="221" t="str">
        <f t="shared" ref="AM499:AU499" si="263">IFERROR(AM493/AM485-1,"")</f>
        <v/>
      </c>
      <c r="AN499" s="221">
        <f t="shared" si="263"/>
        <v>0</v>
      </c>
      <c r="AO499" s="221">
        <f t="shared" si="263"/>
        <v>0</v>
      </c>
      <c r="AP499" s="221">
        <f t="shared" si="263"/>
        <v>0</v>
      </c>
      <c r="AQ499" s="221">
        <f t="shared" si="263"/>
        <v>0</v>
      </c>
      <c r="AR499" s="221">
        <f t="shared" si="263"/>
        <v>0</v>
      </c>
      <c r="AS499" s="221">
        <f t="shared" si="263"/>
        <v>0</v>
      </c>
      <c r="AT499" s="221">
        <f t="shared" si="263"/>
        <v>0</v>
      </c>
      <c r="AU499" s="221">
        <f t="shared" si="263"/>
        <v>0</v>
      </c>
    </row>
    <row r="500" spans="1:47" x14ac:dyDescent="0.25">
      <c r="A500" s="33" t="s">
        <v>2</v>
      </c>
      <c r="B500" s="12">
        <v>0</v>
      </c>
      <c r="C500" s="12">
        <v>0</v>
      </c>
      <c r="D500" s="12">
        <v>0</v>
      </c>
      <c r="E500" s="12">
        <v>0</v>
      </c>
      <c r="F500" s="12">
        <v>0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AK500" s="152" t="s">
        <v>75</v>
      </c>
      <c r="AL500" s="221">
        <f t="shared" ref="AL500:AU500" si="264">IFERROR(AL494/AL486-1,"")</f>
        <v>0</v>
      </c>
      <c r="AM500" s="221">
        <f t="shared" si="264"/>
        <v>0</v>
      </c>
      <c r="AN500" s="221">
        <f t="shared" si="264"/>
        <v>0</v>
      </c>
      <c r="AO500" s="221">
        <f t="shared" si="264"/>
        <v>0</v>
      </c>
      <c r="AP500" s="221">
        <f t="shared" si="264"/>
        <v>0</v>
      </c>
      <c r="AQ500" s="221">
        <f t="shared" si="264"/>
        <v>0</v>
      </c>
      <c r="AR500" s="221">
        <f t="shared" si="264"/>
        <v>0</v>
      </c>
      <c r="AS500" s="221">
        <f t="shared" si="264"/>
        <v>0</v>
      </c>
      <c r="AT500" s="221">
        <f t="shared" si="264"/>
        <v>0</v>
      </c>
      <c r="AU500" s="221">
        <f t="shared" si="264"/>
        <v>0</v>
      </c>
    </row>
    <row r="501" spans="1:47" x14ac:dyDescent="0.25">
      <c r="A501" s="33" t="s">
        <v>7</v>
      </c>
      <c r="B501" s="12">
        <v>0.2589578820459898</v>
      </c>
      <c r="C501" s="12">
        <v>0.24752823627105597</v>
      </c>
      <c r="D501" s="12">
        <v>0.23606509796770567</v>
      </c>
      <c r="E501" s="12">
        <v>0.21266570510398614</v>
      </c>
      <c r="F501" s="12">
        <v>0.20309596248001338</v>
      </c>
      <c r="G501" s="12">
        <v>0.18388807885417516</v>
      </c>
      <c r="H501" s="12">
        <v>0.18438360715073718</v>
      </c>
      <c r="I501" s="12">
        <v>0.16168545013602081</v>
      </c>
      <c r="J501" s="12">
        <v>0.15537971893341632</v>
      </c>
      <c r="K501" s="12">
        <v>0.14233216653676811</v>
      </c>
      <c r="L501" s="115"/>
      <c r="M501" s="119" t="s">
        <v>54</v>
      </c>
      <c r="N501" s="119"/>
      <c r="O501" s="115"/>
      <c r="P501" s="115"/>
      <c r="Q501" s="115"/>
      <c r="R501" s="115"/>
      <c r="S501" s="115"/>
      <c r="T501" s="115"/>
      <c r="U501" s="115"/>
      <c r="V501" s="115"/>
      <c r="W501" s="115"/>
      <c r="AK501" s="152" t="s">
        <v>76</v>
      </c>
      <c r="AL501" s="221">
        <f t="shared" ref="AL501:AU501" si="265">IFERROR(AL495/AL487-1,"")</f>
        <v>0</v>
      </c>
      <c r="AM501" s="221">
        <f t="shared" si="265"/>
        <v>0</v>
      </c>
      <c r="AN501" s="221">
        <f t="shared" si="265"/>
        <v>0</v>
      </c>
      <c r="AO501" s="221">
        <f t="shared" si="265"/>
        <v>0</v>
      </c>
      <c r="AP501" s="221">
        <f t="shared" si="265"/>
        <v>0</v>
      </c>
      <c r="AQ501" s="221" t="str">
        <f t="shared" si="265"/>
        <v/>
      </c>
      <c r="AR501" s="221" t="str">
        <f t="shared" si="265"/>
        <v/>
      </c>
      <c r="AS501" s="221" t="str">
        <f t="shared" si="265"/>
        <v/>
      </c>
      <c r="AT501" s="221">
        <f t="shared" si="265"/>
        <v>0</v>
      </c>
      <c r="AU501" s="221">
        <f t="shared" si="265"/>
        <v>0</v>
      </c>
    </row>
    <row r="502" spans="1:47" x14ac:dyDescent="0.25">
      <c r="A502" s="33" t="s">
        <v>8</v>
      </c>
      <c r="B502" s="12">
        <v>0</v>
      </c>
      <c r="C502" s="12">
        <v>0</v>
      </c>
      <c r="D502" s="12">
        <v>0</v>
      </c>
      <c r="E502" s="12">
        <v>0</v>
      </c>
      <c r="F502" s="12">
        <v>0</v>
      </c>
      <c r="G502" s="12">
        <v>0</v>
      </c>
      <c r="H502" s="12">
        <v>0</v>
      </c>
      <c r="I502" s="12">
        <v>0</v>
      </c>
      <c r="J502" s="12">
        <v>0</v>
      </c>
      <c r="K502" s="12">
        <v>0</v>
      </c>
      <c r="L502" s="115"/>
      <c r="M502" s="90" t="str">
        <f>M$9</f>
        <v>Energieträger</v>
      </c>
      <c r="N502" s="90">
        <v>2000</v>
      </c>
      <c r="O502" s="90">
        <v>2001</v>
      </c>
      <c r="P502" s="90">
        <v>2002</v>
      </c>
      <c r="Q502" s="90">
        <v>2003</v>
      </c>
      <c r="R502" s="90">
        <v>2004</v>
      </c>
      <c r="S502" s="90">
        <v>2005</v>
      </c>
      <c r="T502" s="90">
        <v>2006</v>
      </c>
      <c r="U502" s="90">
        <v>2007</v>
      </c>
      <c r="V502" s="90">
        <v>2008</v>
      </c>
      <c r="W502" s="90">
        <v>2009</v>
      </c>
      <c r="AK502" s="152" t="s">
        <v>77</v>
      </c>
      <c r="AL502" s="221" t="str">
        <f t="shared" ref="AL502:AU502" si="266">IFERROR(AL496/AL488-1,"")</f>
        <v/>
      </c>
      <c r="AM502" s="221" t="str">
        <f t="shared" si="266"/>
        <v/>
      </c>
      <c r="AN502" s="221" t="str">
        <f t="shared" si="266"/>
        <v/>
      </c>
      <c r="AO502" s="221" t="str">
        <f t="shared" si="266"/>
        <v/>
      </c>
      <c r="AP502" s="221" t="str">
        <f t="shared" si="266"/>
        <v/>
      </c>
      <c r="AQ502" s="221" t="str">
        <f t="shared" si="266"/>
        <v/>
      </c>
      <c r="AR502" s="221" t="str">
        <f t="shared" si="266"/>
        <v/>
      </c>
      <c r="AS502" s="221" t="str">
        <f t="shared" si="266"/>
        <v/>
      </c>
      <c r="AT502" s="221">
        <f t="shared" si="266"/>
        <v>0</v>
      </c>
      <c r="AU502" s="221">
        <f t="shared" si="266"/>
        <v>0</v>
      </c>
    </row>
    <row r="503" spans="1:47" x14ac:dyDescent="0.25">
      <c r="A503" s="33" t="s">
        <v>9</v>
      </c>
      <c r="B503" s="12">
        <v>0</v>
      </c>
      <c r="C503" s="12">
        <v>0</v>
      </c>
      <c r="D503" s="12">
        <v>0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15"/>
      <c r="M503" s="116" t="str">
        <f>M$10</f>
        <v>Electricity</v>
      </c>
      <c r="N503" s="85">
        <v>695000</v>
      </c>
      <c r="O503" s="85">
        <v>751944.4444444445</v>
      </c>
      <c r="P503" s="85">
        <v>793055.5555555555</v>
      </c>
      <c r="Q503" s="85">
        <v>933055.5555555555</v>
      </c>
      <c r="R503" s="85">
        <v>916944.4444444445</v>
      </c>
      <c r="S503" s="85">
        <v>1041111.1111111111</v>
      </c>
      <c r="T503" s="85">
        <v>1021111.1111111111</v>
      </c>
      <c r="U503" s="85">
        <v>1046111.1111111111</v>
      </c>
      <c r="V503" s="85">
        <v>943888.88888888888</v>
      </c>
      <c r="W503" s="85">
        <v>870000</v>
      </c>
      <c r="AK503" s="152" t="s">
        <v>78</v>
      </c>
      <c r="AL503" s="221" t="str">
        <f t="shared" ref="AL503:AU503" si="267">IFERROR(AL497/AL489-1,"")</f>
        <v/>
      </c>
      <c r="AM503" s="221" t="str">
        <f t="shared" si="267"/>
        <v/>
      </c>
      <c r="AN503" s="221">
        <f t="shared" si="267"/>
        <v>0</v>
      </c>
      <c r="AO503" s="221">
        <f t="shared" si="267"/>
        <v>0</v>
      </c>
      <c r="AP503" s="221" t="str">
        <f t="shared" si="267"/>
        <v/>
      </c>
      <c r="AQ503" s="221">
        <f t="shared" si="267"/>
        <v>0</v>
      </c>
      <c r="AR503" s="221">
        <f t="shared" si="267"/>
        <v>0</v>
      </c>
      <c r="AS503" s="221">
        <f t="shared" si="267"/>
        <v>0</v>
      </c>
      <c r="AT503" s="221">
        <f t="shared" si="267"/>
        <v>0</v>
      </c>
      <c r="AU503" s="221">
        <f t="shared" si="267"/>
        <v>0</v>
      </c>
    </row>
    <row r="504" spans="1:47" x14ac:dyDescent="0.25">
      <c r="A504" s="33" t="s">
        <v>10</v>
      </c>
      <c r="B504" s="12">
        <v>0</v>
      </c>
      <c r="C504" s="12">
        <v>0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15"/>
      <c r="M504" s="116" t="str">
        <f>M$11</f>
        <v>Heat and Cold</v>
      </c>
      <c r="N504" s="85">
        <v>623055.5555555555</v>
      </c>
      <c r="O504" s="85">
        <v>643055.5555555555</v>
      </c>
      <c r="P504" s="85">
        <v>252222.22222222222</v>
      </c>
      <c r="Q504" s="85">
        <v>263888.88888888888</v>
      </c>
      <c r="R504" s="85">
        <v>1181944.4444444443</v>
      </c>
      <c r="S504" s="85">
        <v>1150000</v>
      </c>
      <c r="T504" s="85">
        <v>1062777.7777777778</v>
      </c>
      <c r="U504" s="85">
        <v>849166.66666666663</v>
      </c>
      <c r="V504" s="85">
        <v>854166.66666666663</v>
      </c>
      <c r="W504" s="85">
        <v>485277.77777777775</v>
      </c>
      <c r="AL504" s="219"/>
      <c r="AM504" s="219"/>
      <c r="AN504" s="219"/>
      <c r="AO504" s="219"/>
      <c r="AP504" s="219"/>
      <c r="AQ504" s="219"/>
      <c r="AR504" s="219"/>
      <c r="AS504" s="219"/>
      <c r="AT504" s="219"/>
      <c r="AU504" s="219"/>
    </row>
    <row r="505" spans="1:47" x14ac:dyDescent="0.25">
      <c r="A505" s="33" t="s">
        <v>11</v>
      </c>
      <c r="B505" s="12">
        <v>3.0528485947066289E-4</v>
      </c>
      <c r="C505" s="12">
        <v>3.8246019201337449E-4</v>
      </c>
      <c r="D505" s="12">
        <v>5.366858349379473E-4</v>
      </c>
      <c r="E505" s="12">
        <v>6.1508519191319207E-4</v>
      </c>
      <c r="F505" s="12">
        <v>6.936863993624744E-4</v>
      </c>
      <c r="G505" s="12">
        <v>6.9537508810402367E-4</v>
      </c>
      <c r="H505" s="12">
        <v>1.3944978692072558E-3</v>
      </c>
      <c r="I505" s="12">
        <v>1.4755156352470678E-3</v>
      </c>
      <c r="J505" s="12">
        <v>7.002591238862029E-4</v>
      </c>
      <c r="K505" s="12">
        <v>1.5580970611578338E-3</v>
      </c>
      <c r="L505" s="115"/>
      <c r="M505" s="116" t="str">
        <f>M$12</f>
        <v>natural gas</v>
      </c>
      <c r="N505" s="85">
        <v>2378611.111111111</v>
      </c>
      <c r="O505" s="85">
        <v>2246388.8888888885</v>
      </c>
      <c r="P505" s="85">
        <v>2665000</v>
      </c>
      <c r="Q505" s="85">
        <v>2825555.5555555555</v>
      </c>
      <c r="R505" s="85">
        <v>1326388.888888889</v>
      </c>
      <c r="S505" s="85">
        <v>1391666.6666666667</v>
      </c>
      <c r="T505" s="85">
        <v>1706111.111111111</v>
      </c>
      <c r="U505" s="85">
        <v>1670000</v>
      </c>
      <c r="V505" s="85">
        <v>984444.4444444445</v>
      </c>
      <c r="W505" s="85">
        <v>545833.33333333337</v>
      </c>
    </row>
    <row r="506" spans="1:47" x14ac:dyDescent="0.25">
      <c r="A506" s="13" t="s">
        <v>40</v>
      </c>
      <c r="B506" s="14">
        <f t="shared" ref="B506" si="268">SUM(B497:B505)</f>
        <v>0.34107950924359809</v>
      </c>
      <c r="C506" s="14">
        <f t="shared" ref="C506" si="269">SUM(C497:C505)</f>
        <v>0.31782441956311419</v>
      </c>
      <c r="D506" s="14">
        <f t="shared" ref="D506" si="270">SUM(D497:D505)</f>
        <v>0.31587794856347751</v>
      </c>
      <c r="E506" s="14">
        <f t="shared" ref="E506" si="271">SUM(E497:E505)</f>
        <v>0.30069977319656171</v>
      </c>
      <c r="F506" s="14">
        <f t="shared" ref="F506" si="272">SUM(F497:F505)</f>
        <v>0.28495095760478534</v>
      </c>
      <c r="G506" s="14">
        <f t="shared" ref="G506" si="273">SUM(G497:G505)</f>
        <v>0.27142807605660391</v>
      </c>
      <c r="H506" s="14">
        <f t="shared" ref="H506" si="274">SUM(H497:H505)</f>
        <v>0.26379251359170591</v>
      </c>
      <c r="I506" s="14">
        <f t="shared" ref="I506" si="275">SUM(I497:I505)</f>
        <v>0.23165595473378964</v>
      </c>
      <c r="J506" s="14">
        <f t="shared" ref="J506" si="276">SUM(J497:J505)</f>
        <v>0.19576132841085403</v>
      </c>
      <c r="K506" s="14">
        <f t="shared" ref="K506" si="277">SUM(K497:K505)</f>
        <v>0.16952096025397231</v>
      </c>
      <c r="L506" s="115"/>
      <c r="M506" s="116" t="str">
        <f>M$13</f>
        <v>Liquid gas</v>
      </c>
      <c r="N506" s="85">
        <v>0</v>
      </c>
      <c r="O506" s="85">
        <v>0</v>
      </c>
      <c r="P506" s="85">
        <v>0</v>
      </c>
      <c r="Q506" s="85">
        <v>0</v>
      </c>
      <c r="R506" s="85">
        <v>0</v>
      </c>
      <c r="S506" s="85">
        <v>0</v>
      </c>
      <c r="T506" s="85">
        <v>0</v>
      </c>
      <c r="U506" s="85">
        <v>0</v>
      </c>
      <c r="V506" s="85">
        <v>0</v>
      </c>
      <c r="W506" s="85">
        <v>0</v>
      </c>
    </row>
    <row r="507" spans="1:47" x14ac:dyDescent="0.25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115"/>
      <c r="M507" s="116" t="str">
        <f>M$14</f>
        <v>heating oil / diesel</v>
      </c>
      <c r="N507" s="85">
        <v>191111.11111111112</v>
      </c>
      <c r="O507" s="85">
        <v>171388.88888888888</v>
      </c>
      <c r="P507" s="85">
        <v>161666.66666666666</v>
      </c>
      <c r="Q507" s="85">
        <v>151666.66666666666</v>
      </c>
      <c r="R507" s="85">
        <v>128333.33333333334</v>
      </c>
      <c r="S507" s="85">
        <v>128611.11111111111</v>
      </c>
      <c r="T507" s="85">
        <v>140277.77777777778</v>
      </c>
      <c r="U507" s="85">
        <v>117222.22222222222</v>
      </c>
      <c r="V507" s="85">
        <v>117222.22222222222</v>
      </c>
      <c r="W507" s="85">
        <v>70555.555555555562</v>
      </c>
    </row>
    <row r="508" spans="1:47" x14ac:dyDescent="0.25">
      <c r="A508" s="34" t="s">
        <v>42</v>
      </c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115"/>
      <c r="M508" s="116" t="str">
        <f>M$15</f>
        <v>gasoline</v>
      </c>
      <c r="N508" s="85">
        <v>0</v>
      </c>
      <c r="O508" s="85">
        <v>0</v>
      </c>
      <c r="P508" s="85">
        <v>0</v>
      </c>
      <c r="Q508" s="85">
        <v>0</v>
      </c>
      <c r="R508" s="85">
        <v>11944.444444444445</v>
      </c>
      <c r="S508" s="85">
        <v>11944.444444444445</v>
      </c>
      <c r="T508" s="85">
        <v>0</v>
      </c>
      <c r="U508" s="85">
        <v>0</v>
      </c>
      <c r="V508" s="85">
        <v>0</v>
      </c>
      <c r="W508" s="85">
        <v>0</v>
      </c>
    </row>
    <row r="509" spans="1:47" x14ac:dyDescent="0.25">
      <c r="A509" s="11" t="s">
        <v>39</v>
      </c>
      <c r="B509" s="11">
        <v>2000</v>
      </c>
      <c r="C509" s="11">
        <v>2001</v>
      </c>
      <c r="D509" s="11">
        <v>2002</v>
      </c>
      <c r="E509" s="11">
        <v>2003</v>
      </c>
      <c r="F509" s="11">
        <v>2004</v>
      </c>
      <c r="G509" s="11">
        <v>2005</v>
      </c>
      <c r="H509" s="11">
        <v>2006</v>
      </c>
      <c r="I509" s="11">
        <v>2007</v>
      </c>
      <c r="J509" s="11">
        <v>2008</v>
      </c>
      <c r="K509" s="11">
        <v>2009</v>
      </c>
      <c r="L509" s="115"/>
      <c r="M509" s="116" t="str">
        <f>M$16</f>
        <v>Lignite / Coal</v>
      </c>
      <c r="N509" s="85">
        <v>0</v>
      </c>
      <c r="O509" s="85">
        <v>0</v>
      </c>
      <c r="P509" s="85">
        <v>23611.111111111109</v>
      </c>
      <c r="Q509" s="85">
        <v>53055.555555555555</v>
      </c>
      <c r="R509" s="85">
        <v>45555.555555555555</v>
      </c>
      <c r="S509" s="85">
        <v>40555.555555555555</v>
      </c>
      <c r="T509" s="85">
        <v>30833.333333333332</v>
      </c>
      <c r="U509" s="85">
        <v>15555.555555555555</v>
      </c>
      <c r="V509" s="85">
        <v>433611.11111111107</v>
      </c>
      <c r="W509" s="85">
        <v>308888.88888888893</v>
      </c>
    </row>
    <row r="510" spans="1:47" x14ac:dyDescent="0.25">
      <c r="A510" s="33" t="s">
        <v>1</v>
      </c>
      <c r="B510" s="12">
        <v>0.19095567959889967</v>
      </c>
      <c r="C510" s="12">
        <v>0.20706394795604097</v>
      </c>
      <c r="D510" s="12">
        <v>0.21889115124969136</v>
      </c>
      <c r="E510" s="12">
        <v>0.25825889495455151</v>
      </c>
      <c r="F510" s="12">
        <v>0.25442875603283649</v>
      </c>
      <c r="G510" s="12">
        <v>0.28958509224598672</v>
      </c>
      <c r="H510" s="12">
        <v>0.2847874537336596</v>
      </c>
      <c r="I510" s="12">
        <v>0.29246273064949774</v>
      </c>
      <c r="J510" s="12">
        <v>0.26438672255170192</v>
      </c>
      <c r="K510" s="12">
        <v>0.24399799977731676</v>
      </c>
      <c r="L510" s="115"/>
      <c r="M510" s="116" t="str">
        <f>M$17</f>
        <v>other fossil fuels</v>
      </c>
      <c r="N510" s="85">
        <v>0</v>
      </c>
      <c r="O510" s="85">
        <v>0</v>
      </c>
      <c r="P510" s="85">
        <v>0</v>
      </c>
      <c r="Q510" s="85">
        <v>0</v>
      </c>
      <c r="R510" s="85">
        <v>0</v>
      </c>
      <c r="S510" s="85">
        <v>0</v>
      </c>
      <c r="T510" s="85">
        <v>0</v>
      </c>
      <c r="U510" s="85">
        <v>0</v>
      </c>
      <c r="V510" s="85">
        <v>0</v>
      </c>
      <c r="W510" s="85">
        <v>0</v>
      </c>
    </row>
    <row r="511" spans="1:47" x14ac:dyDescent="0.25">
      <c r="A511" s="33" t="s">
        <v>5</v>
      </c>
      <c r="B511" s="12">
        <v>0.17118848494817421</v>
      </c>
      <c r="C511" s="12">
        <v>0.17707906890219238</v>
      </c>
      <c r="D511" s="12">
        <v>6.9615819731950884E-2</v>
      </c>
      <c r="E511" s="12">
        <v>7.3041366539691552E-2</v>
      </c>
      <c r="F511" s="12">
        <v>0.32795951436525872</v>
      </c>
      <c r="G511" s="12">
        <v>0.31987254052785086</v>
      </c>
      <c r="H511" s="12">
        <v>0.29640826931038672</v>
      </c>
      <c r="I511" s="12">
        <v>0.23740269983948875</v>
      </c>
      <c r="J511" s="12">
        <v>0.2392552006611193</v>
      </c>
      <c r="K511" s="12">
        <v>0.13609977829213676</v>
      </c>
      <c r="L511" s="115"/>
      <c r="M511" s="116" t="str">
        <f>M$18</f>
        <v>Plant oil, biofuel</v>
      </c>
      <c r="N511" s="85">
        <v>5000</v>
      </c>
      <c r="O511" s="85">
        <v>4722.2222222222226</v>
      </c>
      <c r="P511" s="85">
        <v>4444.4444444444443</v>
      </c>
      <c r="Q511" s="85">
        <v>4166.666666666667</v>
      </c>
      <c r="R511" s="85">
        <v>5277.7777777777774</v>
      </c>
      <c r="S511" s="85">
        <v>2500</v>
      </c>
      <c r="T511" s="85">
        <v>2777.7777777777778</v>
      </c>
      <c r="U511" s="85">
        <v>1388.8888888888889</v>
      </c>
      <c r="V511" s="85">
        <v>3888.8888888888887</v>
      </c>
      <c r="W511" s="85">
        <v>2777.7777777777778</v>
      </c>
    </row>
    <row r="512" spans="1:47" x14ac:dyDescent="0.25">
      <c r="A512" s="33" t="s">
        <v>6</v>
      </c>
      <c r="B512" s="12">
        <v>0.65353856291182166</v>
      </c>
      <c r="C512" s="12">
        <v>0.61859111456243177</v>
      </c>
      <c r="D512" s="12">
        <v>0.73556627148495235</v>
      </c>
      <c r="E512" s="12">
        <v>0.7820808215176237</v>
      </c>
      <c r="F512" s="12">
        <v>0.36803917299509065</v>
      </c>
      <c r="G512" s="12">
        <v>0.38709213237790652</v>
      </c>
      <c r="H512" s="12">
        <v>0.4758336618150536</v>
      </c>
      <c r="I512" s="12">
        <v>0.46688421047923007</v>
      </c>
      <c r="J512" s="12">
        <v>0.27574648167252258</v>
      </c>
      <c r="K512" s="12">
        <v>0.15308303625875719</v>
      </c>
      <c r="L512" s="115"/>
      <c r="M512" s="88" t="s">
        <v>40</v>
      </c>
      <c r="N512" s="89">
        <f t="shared" ref="N512:W512" si="278">SUM(N503:N511)</f>
        <v>3892777.7777777775</v>
      </c>
      <c r="O512" s="89">
        <f t="shared" si="278"/>
        <v>3817499.9999999995</v>
      </c>
      <c r="P512" s="89">
        <f t="shared" si="278"/>
        <v>3900000</v>
      </c>
      <c r="Q512" s="89">
        <f t="shared" si="278"/>
        <v>4231388.888888889</v>
      </c>
      <c r="R512" s="89">
        <f t="shared" si="278"/>
        <v>3616388.8888888895</v>
      </c>
      <c r="S512" s="89">
        <f t="shared" si="278"/>
        <v>3766388.888888889</v>
      </c>
      <c r="T512" s="89">
        <f t="shared" si="278"/>
        <v>3963888.8888888895</v>
      </c>
      <c r="U512" s="89">
        <f t="shared" si="278"/>
        <v>3699444.4444444445</v>
      </c>
      <c r="V512" s="89">
        <f t="shared" si="278"/>
        <v>3337222.222222222</v>
      </c>
      <c r="W512" s="89">
        <f t="shared" si="278"/>
        <v>2283333.3333333335</v>
      </c>
    </row>
    <row r="513" spans="1:24" x14ac:dyDescent="0.25">
      <c r="A513" s="33" t="s">
        <v>2</v>
      </c>
      <c r="B513" s="12">
        <v>0</v>
      </c>
      <c r="C513" s="12">
        <v>0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</row>
    <row r="514" spans="1:24" x14ac:dyDescent="0.25">
      <c r="A514" s="33" t="s">
        <v>7</v>
      </c>
      <c r="B514" s="12">
        <v>5.2508995828954026E-2</v>
      </c>
      <c r="C514" s="12">
        <v>4.7195587694450404E-2</v>
      </c>
      <c r="D514" s="12">
        <v>4.4621593704840756E-2</v>
      </c>
      <c r="E514" s="12">
        <v>4.1979564348075357E-2</v>
      </c>
      <c r="F514" s="12">
        <v>3.5609235167273691E-2</v>
      </c>
      <c r="G514" s="12">
        <v>3.5773185088018106E-2</v>
      </c>
      <c r="H514" s="12">
        <v>3.9123412441648013E-2</v>
      </c>
      <c r="I514" s="12">
        <v>3.2771978846013822E-2</v>
      </c>
      <c r="J514" s="12">
        <v>3.2834372253330843E-2</v>
      </c>
      <c r="K514" s="12">
        <v>1.9787832676704489E-2</v>
      </c>
      <c r="L514" s="115"/>
      <c r="M514" s="119" t="s">
        <v>55</v>
      </c>
      <c r="N514" s="119"/>
      <c r="O514" s="115"/>
      <c r="P514" s="115"/>
      <c r="Q514" s="115"/>
      <c r="R514" s="115"/>
      <c r="S514" s="115"/>
      <c r="T514" s="115"/>
      <c r="U514" s="115"/>
      <c r="V514" s="115"/>
      <c r="W514" s="115"/>
    </row>
    <row r="515" spans="1:24" x14ac:dyDescent="0.25">
      <c r="A515" s="33" t="s">
        <v>8</v>
      </c>
      <c r="B515" s="12">
        <v>0</v>
      </c>
      <c r="C515" s="12">
        <v>0</v>
      </c>
      <c r="D515" s="12">
        <v>0</v>
      </c>
      <c r="E515" s="12">
        <v>0</v>
      </c>
      <c r="F515" s="12">
        <v>3.3142794636207115E-3</v>
      </c>
      <c r="G515" s="12">
        <v>3.3223476431636688E-3</v>
      </c>
      <c r="H515" s="12">
        <v>0</v>
      </c>
      <c r="I515" s="12">
        <v>0</v>
      </c>
      <c r="J515" s="12">
        <v>0</v>
      </c>
      <c r="K515" s="12">
        <v>0</v>
      </c>
      <c r="L515" s="115"/>
      <c r="M515" s="90" t="str">
        <f>M$9</f>
        <v>Energieträger</v>
      </c>
      <c r="N515" s="90">
        <v>2000</v>
      </c>
      <c r="O515" s="90">
        <v>2001</v>
      </c>
      <c r="P515" s="90">
        <v>2002</v>
      </c>
      <c r="Q515" s="90">
        <v>2003</v>
      </c>
      <c r="R515" s="90">
        <v>2004</v>
      </c>
      <c r="S515" s="90">
        <v>2005</v>
      </c>
      <c r="T515" s="90">
        <v>2006</v>
      </c>
      <c r="U515" s="90">
        <v>2007</v>
      </c>
      <c r="V515" s="90">
        <v>2008</v>
      </c>
      <c r="W515" s="90">
        <v>2009</v>
      </c>
    </row>
    <row r="516" spans="1:24" x14ac:dyDescent="0.25">
      <c r="A516" s="33" t="s">
        <v>9</v>
      </c>
      <c r="B516" s="12">
        <v>0</v>
      </c>
      <c r="C516" s="12">
        <v>0</v>
      </c>
      <c r="D516" s="12">
        <v>6.516899424246503E-3</v>
      </c>
      <c r="E516" s="12">
        <v>1.4685158956927459E-2</v>
      </c>
      <c r="F516" s="12">
        <v>1.2640507721716199E-2</v>
      </c>
      <c r="G516" s="12">
        <v>1.1280529207020829E-2</v>
      </c>
      <c r="H516" s="12">
        <v>8.599403526778078E-3</v>
      </c>
      <c r="I516" s="12">
        <v>4.3488881880966203E-3</v>
      </c>
      <c r="J516" s="12">
        <v>0.12145605470959583</v>
      </c>
      <c r="K516" s="12">
        <v>8.6630196600375561E-2</v>
      </c>
      <c r="L516" s="115"/>
      <c r="M516" s="116" t="str">
        <f>M$10</f>
        <v>Electricity</v>
      </c>
      <c r="N516" s="85">
        <v>1015833.3333333333</v>
      </c>
      <c r="O516" s="85">
        <v>583888.88888888888</v>
      </c>
      <c r="P516" s="85">
        <v>873888.88888888888</v>
      </c>
      <c r="Q516" s="85">
        <v>1028055.5555555554</v>
      </c>
      <c r="R516" s="85">
        <v>891944.4444444445</v>
      </c>
      <c r="S516" s="85">
        <v>953888.88888888888</v>
      </c>
      <c r="T516" s="85">
        <v>908055.5555555555</v>
      </c>
      <c r="U516" s="85">
        <v>890000</v>
      </c>
      <c r="V516" s="85">
        <v>978888.88888888888</v>
      </c>
      <c r="W516" s="85">
        <v>933888.88888888888</v>
      </c>
    </row>
    <row r="517" spans="1:24" x14ac:dyDescent="0.25">
      <c r="A517" s="33" t="s">
        <v>10</v>
      </c>
      <c r="B517" s="12">
        <v>0</v>
      </c>
      <c r="C517" s="12">
        <v>0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15"/>
      <c r="M517" s="116" t="str">
        <f>M$11</f>
        <v>Heat and Cold</v>
      </c>
      <c r="N517" s="85">
        <v>361111.11111111107</v>
      </c>
      <c r="O517" s="85">
        <v>396944.44444444444</v>
      </c>
      <c r="P517" s="85">
        <v>112500</v>
      </c>
      <c r="Q517" s="85">
        <v>117777.77777777777</v>
      </c>
      <c r="R517" s="85">
        <v>610555.5555555555</v>
      </c>
      <c r="S517" s="85">
        <v>636388.88888888888</v>
      </c>
      <c r="T517" s="85">
        <v>721388.88888888888</v>
      </c>
      <c r="U517" s="85">
        <v>627222.22222222213</v>
      </c>
      <c r="V517" s="85">
        <v>632500</v>
      </c>
      <c r="W517" s="85">
        <v>580555.5555555555</v>
      </c>
    </row>
    <row r="518" spans="1:24" x14ac:dyDescent="0.25">
      <c r="A518" s="33" t="s">
        <v>11</v>
      </c>
      <c r="B518" s="12">
        <v>1.3737818676179832E-3</v>
      </c>
      <c r="C518" s="12">
        <v>1.3003646528454732E-3</v>
      </c>
      <c r="D518" s="12">
        <v>1.2267104798581654E-3</v>
      </c>
      <c r="E518" s="12">
        <v>1.1532847348372352E-3</v>
      </c>
      <c r="F518" s="12">
        <v>1.4644490653207792E-3</v>
      </c>
      <c r="G518" s="12">
        <v>6.9537508810402367E-4</v>
      </c>
      <c r="H518" s="12">
        <v>7.7472103844847544E-4</v>
      </c>
      <c r="I518" s="12">
        <v>3.882935882229126E-4</v>
      </c>
      <c r="J518" s="12">
        <v>1.0892919704896488E-3</v>
      </c>
      <c r="K518" s="12">
        <v>7.7904853057891691E-4</v>
      </c>
      <c r="L518" s="115"/>
      <c r="M518" s="116" t="str">
        <f>M$12</f>
        <v>natural gas</v>
      </c>
      <c r="N518" s="85">
        <v>561666.66666666663</v>
      </c>
      <c r="O518" s="85">
        <v>616666.66666666663</v>
      </c>
      <c r="P518" s="85">
        <v>594722.22222222213</v>
      </c>
      <c r="Q518" s="85">
        <v>630555.5555555555</v>
      </c>
      <c r="R518" s="85">
        <v>668333.33333333337</v>
      </c>
      <c r="S518" s="85">
        <v>750000</v>
      </c>
      <c r="T518" s="85">
        <v>809444.4444444445</v>
      </c>
      <c r="U518" s="85">
        <v>873888.88888888888</v>
      </c>
      <c r="V518" s="85">
        <v>888333.33333333326</v>
      </c>
      <c r="W518" s="85">
        <v>1276388.888888889</v>
      </c>
    </row>
    <row r="519" spans="1:24" x14ac:dyDescent="0.25">
      <c r="A519" s="13" t="s">
        <v>40</v>
      </c>
      <c r="B519" s="14">
        <f t="shared" ref="B519" si="279">SUM(B510:B518)</f>
        <v>1.0695655051554676</v>
      </c>
      <c r="C519" s="14">
        <f t="shared" ref="C519" si="280">SUM(C510:C518)</f>
        <v>1.0512300837679611</v>
      </c>
      <c r="D519" s="14">
        <f t="shared" ref="D519" si="281">SUM(D510:D518)</f>
        <v>1.0764384460755403</v>
      </c>
      <c r="E519" s="14">
        <f t="shared" ref="E519" si="282">SUM(E510:E518)</f>
        <v>1.1711990910517067</v>
      </c>
      <c r="F519" s="14">
        <f t="shared" ref="F519" si="283">SUM(F510:F518)</f>
        <v>1.0034559148111173</v>
      </c>
      <c r="G519" s="14">
        <f t="shared" ref="G519" si="284">SUM(G510:G518)</f>
        <v>1.0476212021780507</v>
      </c>
      <c r="H519" s="14">
        <f t="shared" ref="H519" si="285">SUM(H510:H518)</f>
        <v>1.1055269218659745</v>
      </c>
      <c r="I519" s="14">
        <f t="shared" ref="I519" si="286">SUM(I510:I518)</f>
        <v>1.0342588015905501</v>
      </c>
      <c r="J519" s="14">
        <f t="shared" ref="J519" si="287">SUM(J510:J518)</f>
        <v>0.93476812381876018</v>
      </c>
      <c r="K519" s="14">
        <f t="shared" ref="K519" si="288">SUM(K510:K518)</f>
        <v>0.6403778921358696</v>
      </c>
      <c r="L519" s="115"/>
      <c r="M519" s="116" t="str">
        <f>M$13</f>
        <v>Liquid gas</v>
      </c>
      <c r="N519" s="85">
        <v>0</v>
      </c>
      <c r="O519" s="85">
        <v>0</v>
      </c>
      <c r="P519" s="85">
        <v>0</v>
      </c>
      <c r="Q519" s="85">
        <v>0</v>
      </c>
      <c r="R519" s="85">
        <v>0</v>
      </c>
      <c r="S519" s="85">
        <v>0</v>
      </c>
      <c r="T519" s="85">
        <v>0</v>
      </c>
      <c r="U519" s="85">
        <v>0</v>
      </c>
      <c r="V519" s="85">
        <v>0</v>
      </c>
      <c r="W519" s="85">
        <v>0</v>
      </c>
    </row>
    <row r="520" spans="1:24" x14ac:dyDescent="0.25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115"/>
      <c r="M520" s="116" t="str">
        <f>M$14</f>
        <v>heating oil / diesel</v>
      </c>
      <c r="N520" s="85">
        <v>0</v>
      </c>
      <c r="O520" s="85">
        <v>0</v>
      </c>
      <c r="P520" s="85">
        <v>0</v>
      </c>
      <c r="Q520" s="85">
        <v>0</v>
      </c>
      <c r="R520" s="85">
        <v>46944.444444444445</v>
      </c>
      <c r="S520" s="85">
        <v>46944.444444444445</v>
      </c>
      <c r="T520" s="85">
        <v>35277.777777777781</v>
      </c>
      <c r="U520" s="85">
        <v>46944.444444444445</v>
      </c>
      <c r="V520" s="85">
        <v>81388.888888888891</v>
      </c>
      <c r="W520" s="85">
        <v>80833.333333333328</v>
      </c>
    </row>
    <row r="521" spans="1:24" x14ac:dyDescent="0.25">
      <c r="A521" s="34" t="s">
        <v>43</v>
      </c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115"/>
      <c r="M521" s="116" t="str">
        <f>M$15</f>
        <v>gasoline</v>
      </c>
      <c r="N521" s="85">
        <v>0</v>
      </c>
      <c r="O521" s="85">
        <v>0</v>
      </c>
      <c r="P521" s="85">
        <v>0</v>
      </c>
      <c r="Q521" s="85">
        <v>0</v>
      </c>
      <c r="R521" s="85">
        <v>72500</v>
      </c>
      <c r="S521" s="85">
        <v>72500</v>
      </c>
      <c r="T521" s="85">
        <v>84444.444444444438</v>
      </c>
      <c r="U521" s="85">
        <v>96388.888888888891</v>
      </c>
      <c r="V521" s="85">
        <v>72500</v>
      </c>
      <c r="W521" s="85">
        <v>12222.222222222221</v>
      </c>
    </row>
    <row r="522" spans="1:24" x14ac:dyDescent="0.25">
      <c r="A522" s="11" t="s">
        <v>39</v>
      </c>
      <c r="B522" s="11">
        <v>2000</v>
      </c>
      <c r="C522" s="11">
        <v>2001</v>
      </c>
      <c r="D522" s="11">
        <v>2002</v>
      </c>
      <c r="E522" s="11">
        <v>2003</v>
      </c>
      <c r="F522" s="11">
        <v>2004</v>
      </c>
      <c r="G522" s="11">
        <v>2005</v>
      </c>
      <c r="H522" s="11">
        <v>2006</v>
      </c>
      <c r="I522" s="11">
        <v>2007</v>
      </c>
      <c r="J522" s="11">
        <v>2008</v>
      </c>
      <c r="K522" s="11">
        <v>2009</v>
      </c>
      <c r="L522" s="115"/>
      <c r="M522" s="116" t="str">
        <f>M$16</f>
        <v>Lignite / Coal</v>
      </c>
      <c r="N522" s="85">
        <v>0</v>
      </c>
      <c r="O522" s="85">
        <v>0</v>
      </c>
      <c r="P522" s="85">
        <v>0</v>
      </c>
      <c r="Q522" s="85">
        <v>0</v>
      </c>
      <c r="R522" s="85">
        <v>536666.66666666663</v>
      </c>
      <c r="S522" s="85">
        <v>485277.77777777775</v>
      </c>
      <c r="T522" s="85">
        <v>443888.88888888888</v>
      </c>
      <c r="U522" s="85">
        <v>356111.11111111107</v>
      </c>
      <c r="V522" s="85">
        <v>335555.55555555556</v>
      </c>
      <c r="W522" s="85">
        <v>309722.22222222225</v>
      </c>
      <c r="X522" s="49"/>
    </row>
    <row r="523" spans="1:24" x14ac:dyDescent="0.25">
      <c r="A523" s="33" t="s">
        <v>1</v>
      </c>
      <c r="B523" s="12">
        <v>0.27910668277105355</v>
      </c>
      <c r="C523" s="12">
        <v>0.16078626472242263</v>
      </c>
      <c r="D523" s="12">
        <v>0.24120194810211174</v>
      </c>
      <c r="E523" s="12">
        <v>0.28455378690884042</v>
      </c>
      <c r="F523" s="12">
        <v>0.24749189203921174</v>
      </c>
      <c r="G523" s="12">
        <v>0.26532422806102413</v>
      </c>
      <c r="H523" s="12">
        <v>0.25325630746880662</v>
      </c>
      <c r="I523" s="12">
        <v>0.24881853133324239</v>
      </c>
      <c r="J523" s="12">
        <v>0.27419035028610877</v>
      </c>
      <c r="K523" s="12">
        <v>0.26191611598063186</v>
      </c>
      <c r="L523" s="115"/>
      <c r="M523" s="116" t="str">
        <f>M$17</f>
        <v>other fossil fuels</v>
      </c>
      <c r="N523" s="85">
        <v>0</v>
      </c>
      <c r="O523" s="85">
        <v>0</v>
      </c>
      <c r="P523" s="85">
        <v>0</v>
      </c>
      <c r="Q523" s="85">
        <v>0</v>
      </c>
      <c r="R523" s="85">
        <v>25277.777777777777</v>
      </c>
      <c r="S523" s="85">
        <v>25277.777777777777</v>
      </c>
      <c r="T523" s="85">
        <v>25277.777777777777</v>
      </c>
      <c r="U523" s="85">
        <v>25277.777777777777</v>
      </c>
      <c r="V523" s="85">
        <v>25277.777777777777</v>
      </c>
      <c r="W523" s="85">
        <v>101111.11111111111</v>
      </c>
      <c r="X523" s="49"/>
    </row>
    <row r="524" spans="1:24" x14ac:dyDescent="0.25">
      <c r="A524" s="33" t="s">
        <v>5</v>
      </c>
      <c r="B524" s="12">
        <v>0</v>
      </c>
      <c r="C524" s="12">
        <v>0</v>
      </c>
      <c r="D524" s="12">
        <v>0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15"/>
      <c r="M524" s="116" t="str">
        <f>M$18</f>
        <v>Plant oil, biofuel</v>
      </c>
      <c r="N524" s="85">
        <v>0</v>
      </c>
      <c r="O524" s="85">
        <v>0</v>
      </c>
      <c r="P524" s="85">
        <v>0</v>
      </c>
      <c r="Q524" s="85">
        <v>0</v>
      </c>
      <c r="R524" s="85">
        <v>140277.77777777778</v>
      </c>
      <c r="S524" s="85">
        <v>109166.66666666666</v>
      </c>
      <c r="T524" s="85">
        <v>104166.66666666666</v>
      </c>
      <c r="U524" s="85">
        <v>101388.88888888889</v>
      </c>
      <c r="V524" s="85">
        <v>109722.22222222222</v>
      </c>
      <c r="W524" s="85">
        <v>94166.666666666672</v>
      </c>
      <c r="X524" s="49"/>
    </row>
    <row r="525" spans="1:24" x14ac:dyDescent="0.25">
      <c r="A525" s="33" t="s">
        <v>6</v>
      </c>
      <c r="B525" s="12">
        <v>0.1543214964624201</v>
      </c>
      <c r="C525" s="12">
        <v>0.16981232525393825</v>
      </c>
      <c r="D525" s="12">
        <v>0.16414919608602072</v>
      </c>
      <c r="E525" s="12">
        <v>0.17453042320536824</v>
      </c>
      <c r="F525" s="12">
        <v>0.18544549742956817</v>
      </c>
      <c r="G525" s="12">
        <v>0.20861252643120709</v>
      </c>
      <c r="H525" s="12">
        <v>0.22575371060388577</v>
      </c>
      <c r="I525" s="12">
        <v>0.24431432570985659</v>
      </c>
      <c r="J525" s="12">
        <v>0.24882540868756406</v>
      </c>
      <c r="K525" s="12">
        <v>0.35797279980101232</v>
      </c>
      <c r="L525" s="115"/>
      <c r="M525" s="88" t="s">
        <v>40</v>
      </c>
      <c r="N525" s="89">
        <f t="shared" ref="N525:W525" si="289">SUM(N516:N524)</f>
        <v>1938611.111111111</v>
      </c>
      <c r="O525" s="89">
        <f t="shared" si="289"/>
        <v>1597500</v>
      </c>
      <c r="P525" s="89">
        <f t="shared" si="289"/>
        <v>1581111.111111111</v>
      </c>
      <c r="Q525" s="89">
        <f t="shared" si="289"/>
        <v>1776388.8888888888</v>
      </c>
      <c r="R525" s="89">
        <f t="shared" si="289"/>
        <v>2992500.0000000005</v>
      </c>
      <c r="S525" s="89">
        <f t="shared" si="289"/>
        <v>3079444.4444444445</v>
      </c>
      <c r="T525" s="89">
        <f t="shared" si="289"/>
        <v>3131944.444444445</v>
      </c>
      <c r="U525" s="89">
        <f t="shared" si="289"/>
        <v>3017222.2222222225</v>
      </c>
      <c r="V525" s="89">
        <f t="shared" si="289"/>
        <v>3124166.6666666665</v>
      </c>
      <c r="W525" s="89">
        <f t="shared" si="289"/>
        <v>3388888.8888888885</v>
      </c>
      <c r="X525" s="49"/>
    </row>
    <row r="526" spans="1:24" x14ac:dyDescent="0.25">
      <c r="A526" s="33" t="s">
        <v>2</v>
      </c>
      <c r="B526" s="12">
        <v>0</v>
      </c>
      <c r="C526" s="12">
        <v>0</v>
      </c>
      <c r="D526" s="12">
        <v>0</v>
      </c>
      <c r="E526" s="12">
        <v>0</v>
      </c>
      <c r="F526" s="12">
        <v>0</v>
      </c>
      <c r="G526" s="12">
        <v>0</v>
      </c>
      <c r="H526" s="12">
        <v>0</v>
      </c>
      <c r="I526" s="12">
        <v>0</v>
      </c>
      <c r="J526" s="12">
        <v>0</v>
      </c>
      <c r="K526" s="12">
        <v>0</v>
      </c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</row>
    <row r="527" spans="1:24" x14ac:dyDescent="0.25">
      <c r="A527" s="33" t="s">
        <v>7</v>
      </c>
      <c r="B527" s="12">
        <v>0</v>
      </c>
      <c r="C527" s="12">
        <v>0</v>
      </c>
      <c r="D527" s="12">
        <v>0</v>
      </c>
      <c r="E527" s="12">
        <v>0</v>
      </c>
      <c r="F527" s="12">
        <v>1.3025889054695353E-2</v>
      </c>
      <c r="G527" s="12">
        <v>1.3057598876620001E-2</v>
      </c>
      <c r="H527" s="12">
        <v>9.8389571882956401E-3</v>
      </c>
      <c r="I527" s="12">
        <v>1.3124323281934445E-2</v>
      </c>
      <c r="J527" s="12">
        <v>2.2797324810961937E-2</v>
      </c>
      <c r="K527" s="12">
        <v>2.2670312239846481E-2</v>
      </c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</row>
    <row r="528" spans="1:24" x14ac:dyDescent="0.25">
      <c r="A528" s="33" t="s">
        <v>8</v>
      </c>
      <c r="B528" s="12">
        <v>0</v>
      </c>
      <c r="C528" s="12">
        <v>0</v>
      </c>
      <c r="D528" s="12">
        <v>0</v>
      </c>
      <c r="E528" s="12">
        <v>0</v>
      </c>
      <c r="F528" s="12">
        <v>2.011690558151176E-2</v>
      </c>
      <c r="G528" s="12">
        <v>2.0165877555016688E-2</v>
      </c>
      <c r="H528" s="12">
        <v>2.3551519568833654E-2</v>
      </c>
      <c r="I528" s="12">
        <v>2.6947575022670135E-2</v>
      </c>
      <c r="J528" s="12">
        <v>2.0307514592699881E-2</v>
      </c>
      <c r="K528" s="12">
        <v>3.4278135345472338E-3</v>
      </c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</row>
    <row r="529" spans="1:24" x14ac:dyDescent="0.25">
      <c r="A529" s="33" t="s">
        <v>9</v>
      </c>
      <c r="B529" s="12">
        <v>0</v>
      </c>
      <c r="C529" s="12">
        <v>0</v>
      </c>
      <c r="D529" s="12">
        <v>0</v>
      </c>
      <c r="E529" s="12">
        <v>0</v>
      </c>
      <c r="F529" s="12">
        <v>0.14891134706314452</v>
      </c>
      <c r="G529" s="12">
        <v>0.13498003099085881</v>
      </c>
      <c r="H529" s="12">
        <v>0.12380042194406637</v>
      </c>
      <c r="I529" s="12">
        <v>9.9558476020354766E-2</v>
      </c>
      <c r="J529" s="12">
        <v>9.3990335739392555E-2</v>
      </c>
      <c r="K529" s="12">
        <v>8.6863911159549237E-2</v>
      </c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49"/>
    </row>
    <row r="530" spans="1:24" x14ac:dyDescent="0.25">
      <c r="A530" s="33" t="s">
        <v>10</v>
      </c>
      <c r="B530" s="12">
        <v>0</v>
      </c>
      <c r="C530" s="12">
        <v>0</v>
      </c>
      <c r="D530" s="12">
        <v>0</v>
      </c>
      <c r="E530" s="12">
        <v>0</v>
      </c>
      <c r="F530" s="12">
        <v>7.0139402602205749E-3</v>
      </c>
      <c r="G530" s="12">
        <v>7.0310147797184612E-3</v>
      </c>
      <c r="H530" s="12">
        <v>7.0499614498811267E-3</v>
      </c>
      <c r="I530" s="12">
        <v>7.0669433056570084E-3</v>
      </c>
      <c r="J530" s="12">
        <v>7.0803978081827174E-3</v>
      </c>
      <c r="K530" s="12">
        <v>2.8357366513072572E-2</v>
      </c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</row>
    <row r="531" spans="1:24" x14ac:dyDescent="0.25">
      <c r="A531" s="33" t="s">
        <v>11</v>
      </c>
      <c r="B531" s="12">
        <v>0</v>
      </c>
      <c r="C531" s="12">
        <v>0</v>
      </c>
      <c r="D531" s="12">
        <v>0</v>
      </c>
      <c r="E531" s="12">
        <v>0</v>
      </c>
      <c r="F531" s="12">
        <v>3.8923514630894399E-2</v>
      </c>
      <c r="G531" s="12">
        <v>3.0364712180542364E-2</v>
      </c>
      <c r="H531" s="12">
        <v>2.9052038941817827E-2</v>
      </c>
      <c r="I531" s="12">
        <v>2.8345431940272618E-2</v>
      </c>
      <c r="J531" s="12">
        <v>3.0733594881672235E-2</v>
      </c>
      <c r="K531" s="12">
        <v>2.6409745186625283E-2</v>
      </c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56"/>
    </row>
    <row r="532" spans="1:24" x14ac:dyDescent="0.25">
      <c r="A532" s="13" t="s">
        <v>40</v>
      </c>
      <c r="B532" s="14">
        <f t="shared" ref="B532" si="290">SUM(B523:B531)</f>
        <v>0.43342817923347365</v>
      </c>
      <c r="C532" s="14">
        <f t="shared" ref="C532" si="291">SUM(C523:C531)</f>
        <v>0.33059858997636088</v>
      </c>
      <c r="D532" s="14">
        <f t="shared" ref="D532" si="292">SUM(D523:D531)</f>
        <v>0.40535114418813245</v>
      </c>
      <c r="E532" s="14">
        <f t="shared" ref="E532" si="293">SUM(E523:E531)</f>
        <v>0.45908421011420864</v>
      </c>
      <c r="F532" s="14">
        <f t="shared" ref="F532" si="294">SUM(F523:F531)</f>
        <v>0.66092898605924655</v>
      </c>
      <c r="G532" s="14">
        <f t="shared" ref="G532" si="295">SUM(G523:G531)</f>
        <v>0.67953598887498756</v>
      </c>
      <c r="H532" s="14">
        <f t="shared" ref="H532" si="296">SUM(H523:H531)</f>
        <v>0.67230291716558699</v>
      </c>
      <c r="I532" s="14">
        <f t="shared" ref="I532" si="297">SUM(I523:I531)</f>
        <v>0.66817560661398789</v>
      </c>
      <c r="J532" s="14">
        <f t="shared" ref="J532" si="298">SUM(J523:J531)</f>
        <v>0.69792492680658214</v>
      </c>
      <c r="K532" s="14">
        <f t="shared" ref="K532" si="299">SUM(K523:K531)</f>
        <v>0.78761806441528504</v>
      </c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</row>
    <row r="533" spans="1:24" x14ac:dyDescent="0.25"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</row>
    <row r="534" spans="1:24" x14ac:dyDescent="0.25">
      <c r="A534" s="58" t="s">
        <v>46</v>
      </c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</row>
    <row r="535" spans="1:24" x14ac:dyDescent="0.25">
      <c r="A535" s="11" t="s">
        <v>39</v>
      </c>
      <c r="B535" s="11">
        <v>2000</v>
      </c>
      <c r="C535" s="11">
        <v>2001</v>
      </c>
      <c r="D535" s="11">
        <v>2002</v>
      </c>
      <c r="E535" s="11">
        <v>2003</v>
      </c>
      <c r="F535" s="11">
        <v>2004</v>
      </c>
      <c r="G535" s="11">
        <v>2005</v>
      </c>
      <c r="H535" s="11">
        <v>2006</v>
      </c>
      <c r="I535" s="11">
        <v>2007</v>
      </c>
      <c r="J535" s="11">
        <v>2008</v>
      </c>
      <c r="K535" s="11">
        <v>2009</v>
      </c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</row>
    <row r="536" spans="1:24" s="49" customFormat="1" x14ac:dyDescent="0.25">
      <c r="A536" s="65" t="s">
        <v>1</v>
      </c>
      <c r="B536" s="12">
        <v>0</v>
      </c>
      <c r="C536" s="12">
        <v>0</v>
      </c>
      <c r="D536" s="12">
        <v>0</v>
      </c>
      <c r="E536" s="12">
        <v>0</v>
      </c>
      <c r="F536" s="12">
        <v>0</v>
      </c>
      <c r="G536" s="12">
        <v>0</v>
      </c>
      <c r="H536" s="12">
        <v>1.3944978692072559E-2</v>
      </c>
      <c r="I536" s="12">
        <v>1.4522180199536931E-2</v>
      </c>
      <c r="J536" s="12">
        <v>1.4005182477724056E-2</v>
      </c>
      <c r="K536" s="12">
        <v>1.2620586195378454E-2</v>
      </c>
    </row>
    <row r="537" spans="1:24" s="49" customFormat="1" x14ac:dyDescent="0.25">
      <c r="A537" s="65" t="s">
        <v>5</v>
      </c>
      <c r="B537" s="12">
        <v>0</v>
      </c>
      <c r="C537" s="12">
        <v>0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</row>
    <row r="538" spans="1:24" s="49" customFormat="1" x14ac:dyDescent="0.25">
      <c r="A538" s="65" t="s">
        <v>6</v>
      </c>
      <c r="B538" s="12">
        <v>3.9305425656847845E-2</v>
      </c>
      <c r="C538" s="12">
        <v>3.9393399777377568E-2</v>
      </c>
      <c r="D538" s="12">
        <v>4.2551519770080107E-2</v>
      </c>
      <c r="E538" s="12">
        <v>4.5208761605619617E-2</v>
      </c>
      <c r="F538" s="12">
        <v>3.730491303238196E-2</v>
      </c>
      <c r="G538" s="12">
        <v>4.0022699515320469E-2</v>
      </c>
      <c r="H538" s="12">
        <v>3.4475086210957157E-2</v>
      </c>
      <c r="I538" s="12">
        <v>3.5334716528285043E-2</v>
      </c>
      <c r="J538" s="12">
        <v>2.3731003642810208E-2</v>
      </c>
      <c r="K538" s="12">
        <v>6.1544833915734426E-3</v>
      </c>
    </row>
    <row r="539" spans="1:24" s="49" customFormat="1" x14ac:dyDescent="0.25">
      <c r="A539" s="65" t="s">
        <v>2</v>
      </c>
      <c r="B539" s="12">
        <v>0</v>
      </c>
      <c r="C539" s="12">
        <v>0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</row>
    <row r="540" spans="1:24" s="49" customFormat="1" x14ac:dyDescent="0.25">
      <c r="A540" s="65" t="s">
        <v>7</v>
      </c>
      <c r="B540" s="12">
        <v>0.24590695430361897</v>
      </c>
      <c r="C540" s="12">
        <v>0.28799252458607094</v>
      </c>
      <c r="D540" s="12">
        <v>0.33029179670181102</v>
      </c>
      <c r="E540" s="12">
        <v>0.37289539759737267</v>
      </c>
      <c r="F540" s="12">
        <v>0.40619192496002676</v>
      </c>
      <c r="G540" s="12">
        <v>0.43337320768616316</v>
      </c>
      <c r="H540" s="12">
        <v>0.49713849037238672</v>
      </c>
      <c r="I540" s="12">
        <v>0.60395184712191829</v>
      </c>
      <c r="J540" s="12">
        <v>0.63482379908750308</v>
      </c>
      <c r="K540" s="12">
        <v>0.56613456717169885</v>
      </c>
      <c r="M540"/>
      <c r="N540"/>
      <c r="O540"/>
      <c r="P540"/>
      <c r="Q540"/>
      <c r="R540"/>
      <c r="S540"/>
      <c r="T540"/>
      <c r="U540"/>
      <c r="V540"/>
      <c r="W540"/>
    </row>
    <row r="541" spans="1:24" s="49" customFormat="1" x14ac:dyDescent="0.25">
      <c r="A541" s="65" t="s">
        <v>8</v>
      </c>
      <c r="B541" s="12">
        <v>0.24514374215494231</v>
      </c>
      <c r="C541" s="12">
        <v>0.24530996715737838</v>
      </c>
      <c r="D541" s="12">
        <v>0.24549543478161534</v>
      </c>
      <c r="E541" s="12">
        <v>0.24580341981830936</v>
      </c>
      <c r="F541" s="12">
        <v>0.23716367231537042</v>
      </c>
      <c r="G541" s="12">
        <v>0.24114062777473977</v>
      </c>
      <c r="H541" s="12">
        <v>0.24519920866894249</v>
      </c>
      <c r="I541" s="12">
        <v>0.27312570995599672</v>
      </c>
      <c r="J541" s="12">
        <v>0.26337523715053296</v>
      </c>
      <c r="K541" s="12">
        <v>0.21922425650490721</v>
      </c>
      <c r="M541"/>
      <c r="N541"/>
      <c r="O541"/>
      <c r="P541"/>
      <c r="Q541"/>
      <c r="R541"/>
      <c r="S541"/>
      <c r="T541"/>
      <c r="U541"/>
      <c r="V541"/>
      <c r="W541"/>
    </row>
    <row r="542" spans="1:24" s="49" customFormat="1" x14ac:dyDescent="0.25">
      <c r="A542" s="65" t="s">
        <v>9</v>
      </c>
      <c r="B542" s="12">
        <v>0</v>
      </c>
      <c r="C542" s="12">
        <v>0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/>
    </row>
    <row r="543" spans="1:24" s="49" customFormat="1" x14ac:dyDescent="0.25">
      <c r="A543" s="65" t="s">
        <v>10</v>
      </c>
      <c r="B543" s="12">
        <v>1.9080303716916432E-3</v>
      </c>
      <c r="C543" s="12">
        <v>5.2779506497845682E-3</v>
      </c>
      <c r="D543" s="12">
        <v>8.7403121689894267E-3</v>
      </c>
      <c r="E543" s="12">
        <v>1.214793254028554E-2</v>
      </c>
      <c r="F543" s="12">
        <v>1.7573388783849352E-2</v>
      </c>
      <c r="G543" s="12">
        <v>1.7616168898635265E-2</v>
      </c>
      <c r="H543" s="12">
        <v>1.766363967662524E-2</v>
      </c>
      <c r="I543" s="12">
        <v>2.1200829916971024E-2</v>
      </c>
      <c r="J543" s="12">
        <v>3.5401989040913587E-2</v>
      </c>
      <c r="K543" s="12">
        <v>3.5446708141340717E-2</v>
      </c>
      <c r="M543"/>
      <c r="N543"/>
      <c r="O543"/>
      <c r="P543"/>
      <c r="Q543"/>
      <c r="R543"/>
      <c r="S543"/>
      <c r="T543"/>
      <c r="U543"/>
      <c r="V543"/>
      <c r="W543"/>
      <c r="X543"/>
    </row>
    <row r="544" spans="1:24" s="49" customFormat="1" x14ac:dyDescent="0.25">
      <c r="A544" s="65" t="s">
        <v>11</v>
      </c>
      <c r="B544" s="12">
        <v>0</v>
      </c>
      <c r="C544" s="12">
        <v>0</v>
      </c>
      <c r="D544" s="12">
        <v>0</v>
      </c>
      <c r="E544" s="12">
        <v>0</v>
      </c>
      <c r="F544" s="12">
        <v>0</v>
      </c>
      <c r="G544" s="12">
        <v>0</v>
      </c>
      <c r="H544" s="12">
        <v>0</v>
      </c>
      <c r="I544" s="12">
        <v>0</v>
      </c>
      <c r="J544" s="12">
        <v>0</v>
      </c>
      <c r="K544" s="12">
        <v>0</v>
      </c>
      <c r="M544"/>
      <c r="N544"/>
      <c r="O544"/>
      <c r="P544"/>
      <c r="Q544"/>
      <c r="R544"/>
      <c r="S544"/>
      <c r="T544"/>
      <c r="U544"/>
      <c r="V544"/>
      <c r="W544"/>
      <c r="X544" s="56"/>
    </row>
    <row r="545" spans="1:24" s="56" customFormat="1" x14ac:dyDescent="0.25">
      <c r="A545" s="13" t="s">
        <v>40</v>
      </c>
      <c r="B545" s="14">
        <f t="shared" ref="B545:K545" si="300">SUM(B536:B544)</f>
        <v>0.53226415248710079</v>
      </c>
      <c r="C545" s="14">
        <f t="shared" si="300"/>
        <v>0.57797384217061143</v>
      </c>
      <c r="D545" s="14">
        <f t="shared" si="300"/>
        <v>0.62707906342249586</v>
      </c>
      <c r="E545" s="14">
        <f t="shared" si="300"/>
        <v>0.67605551156158716</v>
      </c>
      <c r="F545" s="14">
        <f t="shared" si="300"/>
        <v>0.69823389909162858</v>
      </c>
      <c r="G545" s="14">
        <f t="shared" si="300"/>
        <v>0.73215270387485865</v>
      </c>
      <c r="H545" s="14">
        <f t="shared" si="300"/>
        <v>0.80842140362098414</v>
      </c>
      <c r="I545" s="14">
        <f t="shared" si="300"/>
        <v>0.94813528372270806</v>
      </c>
      <c r="J545" s="14">
        <f t="shared" si="300"/>
        <v>0.97133721139948404</v>
      </c>
      <c r="K545" s="14">
        <f t="shared" si="300"/>
        <v>0.83958060140489865</v>
      </c>
      <c r="M545"/>
      <c r="N545"/>
      <c r="O545"/>
      <c r="P545"/>
      <c r="Q545"/>
      <c r="R545"/>
      <c r="S545"/>
      <c r="T545"/>
      <c r="U545"/>
      <c r="V545"/>
      <c r="W545"/>
      <c r="X545"/>
    </row>
    <row r="546" spans="1:24" s="49" customFormat="1" x14ac:dyDescent="0.25">
      <c r="M546"/>
      <c r="N546"/>
      <c r="O546"/>
      <c r="P546"/>
      <c r="Q546"/>
      <c r="R546"/>
      <c r="S546"/>
      <c r="T546"/>
      <c r="U546"/>
      <c r="V546"/>
      <c r="W546"/>
      <c r="X546"/>
    </row>
    <row r="547" spans="1:24" s="49" customFormat="1" x14ac:dyDescent="0.25">
      <c r="A547" s="58" t="s">
        <v>47</v>
      </c>
      <c r="M547"/>
      <c r="N547"/>
      <c r="O547"/>
      <c r="P547"/>
      <c r="Q547"/>
      <c r="R547"/>
      <c r="S547"/>
      <c r="T547"/>
      <c r="U547"/>
      <c r="V547"/>
      <c r="W547"/>
      <c r="X547"/>
    </row>
    <row r="548" spans="1:24" s="49" customFormat="1" x14ac:dyDescent="0.25">
      <c r="A548" s="11" t="s">
        <v>39</v>
      </c>
      <c r="B548" s="11">
        <v>2000</v>
      </c>
      <c r="C548" s="11">
        <v>2001</v>
      </c>
      <c r="D548" s="11">
        <v>2002</v>
      </c>
      <c r="E548" s="11">
        <v>2003</v>
      </c>
      <c r="F548" s="11">
        <v>2004</v>
      </c>
      <c r="G548" s="11">
        <v>2005</v>
      </c>
      <c r="H548" s="11">
        <v>2006</v>
      </c>
      <c r="I548" s="11">
        <v>2007</v>
      </c>
      <c r="J548" s="11">
        <v>2008</v>
      </c>
      <c r="K548" s="11">
        <v>2009</v>
      </c>
      <c r="M548"/>
      <c r="N548"/>
      <c r="O548"/>
      <c r="P548"/>
      <c r="Q548"/>
      <c r="R548"/>
      <c r="S548"/>
      <c r="T548"/>
      <c r="U548"/>
      <c r="V548"/>
      <c r="W548"/>
      <c r="X548"/>
    </row>
    <row r="549" spans="1:24" s="49" customFormat="1" x14ac:dyDescent="0.25">
      <c r="A549" s="66" t="s">
        <v>1</v>
      </c>
      <c r="B549" s="12">
        <v>3.0223201087595628E-3</v>
      </c>
      <c r="C549" s="12">
        <v>9.179044608320987E-4</v>
      </c>
      <c r="D549" s="12">
        <v>8.4336345490248858E-4</v>
      </c>
      <c r="E549" s="12">
        <v>9.995134368589371E-4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M549"/>
      <c r="N549"/>
      <c r="O549"/>
      <c r="P549"/>
      <c r="Q549"/>
      <c r="R549"/>
      <c r="S549"/>
      <c r="T549"/>
      <c r="U549"/>
      <c r="V549"/>
      <c r="W549"/>
      <c r="X549"/>
    </row>
    <row r="550" spans="1:24" s="49" customFormat="1" x14ac:dyDescent="0.25">
      <c r="A550" s="66" t="s">
        <v>5</v>
      </c>
      <c r="B550" s="12">
        <v>0</v>
      </c>
      <c r="C550" s="12">
        <v>0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M550"/>
      <c r="N550"/>
      <c r="O550"/>
      <c r="P550"/>
      <c r="Q550"/>
      <c r="R550"/>
      <c r="S550"/>
      <c r="T550"/>
      <c r="U550"/>
      <c r="V550"/>
      <c r="W550"/>
      <c r="X550"/>
    </row>
    <row r="551" spans="1:24" s="49" customFormat="1" x14ac:dyDescent="0.25">
      <c r="A551" s="66" t="s">
        <v>6</v>
      </c>
      <c r="B551" s="12">
        <v>0</v>
      </c>
      <c r="C551" s="12">
        <v>0</v>
      </c>
      <c r="D551" s="12">
        <v>0</v>
      </c>
      <c r="E551" s="12">
        <v>0</v>
      </c>
      <c r="F551" s="12">
        <v>0</v>
      </c>
      <c r="G551" s="12">
        <v>0</v>
      </c>
      <c r="H551" s="12">
        <v>0</v>
      </c>
      <c r="I551" s="12">
        <v>0</v>
      </c>
      <c r="J551" s="12">
        <v>0</v>
      </c>
      <c r="K551" s="12">
        <v>0</v>
      </c>
      <c r="M551"/>
      <c r="N551"/>
      <c r="O551"/>
      <c r="P551"/>
      <c r="Q551"/>
      <c r="R551"/>
      <c r="S551"/>
      <c r="T551"/>
      <c r="U551"/>
      <c r="V551"/>
      <c r="W551"/>
      <c r="X551"/>
    </row>
    <row r="552" spans="1:24" s="49" customFormat="1" x14ac:dyDescent="0.25">
      <c r="A552" s="66" t="s">
        <v>2</v>
      </c>
      <c r="B552" s="12">
        <v>0</v>
      </c>
      <c r="C552" s="12">
        <v>0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M552"/>
      <c r="N552"/>
      <c r="O552"/>
      <c r="P552"/>
      <c r="Q552"/>
      <c r="R552"/>
      <c r="S552"/>
      <c r="T552"/>
      <c r="U552"/>
      <c r="V552"/>
      <c r="W552"/>
      <c r="X552"/>
    </row>
    <row r="553" spans="1:24" s="49" customFormat="1" x14ac:dyDescent="0.25">
      <c r="A553" s="66" t="s">
        <v>7</v>
      </c>
      <c r="B553" s="12">
        <v>7.1207693471532135E-2</v>
      </c>
      <c r="C553" s="12">
        <v>7.1596547944903707E-2</v>
      </c>
      <c r="D553" s="12">
        <v>7.1915901881684938E-2</v>
      </c>
      <c r="E553" s="12">
        <v>7.2349395698789204E-2</v>
      </c>
      <c r="F553" s="12">
        <v>5.2411861285164736E-2</v>
      </c>
      <c r="G553" s="12">
        <v>7.2241745264140234E-2</v>
      </c>
      <c r="H553" s="12">
        <v>9.2191803575368589E-2</v>
      </c>
      <c r="I553" s="12">
        <v>9.2413873997053197E-2</v>
      </c>
      <c r="J553" s="12">
        <v>8.5976259099361574E-2</v>
      </c>
      <c r="K553" s="12">
        <v>4.6353387569445556E-2</v>
      </c>
      <c r="M553"/>
      <c r="N553"/>
      <c r="O553"/>
      <c r="P553"/>
      <c r="Q553"/>
      <c r="R553"/>
      <c r="S553"/>
      <c r="T553"/>
      <c r="U553"/>
      <c r="V553"/>
      <c r="W553"/>
      <c r="X553"/>
    </row>
    <row r="554" spans="1:24" s="49" customFormat="1" x14ac:dyDescent="0.25">
      <c r="A554" s="66" t="s">
        <v>8</v>
      </c>
      <c r="B554" s="12">
        <v>0</v>
      </c>
      <c r="C554" s="12">
        <v>0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M554"/>
      <c r="N554"/>
      <c r="O554"/>
      <c r="P554"/>
      <c r="Q554"/>
      <c r="R554"/>
      <c r="S554"/>
      <c r="T554"/>
      <c r="U554"/>
      <c r="V554"/>
      <c r="W554"/>
      <c r="X554"/>
    </row>
    <row r="555" spans="1:24" s="49" customFormat="1" x14ac:dyDescent="0.25">
      <c r="A555" s="66" t="s">
        <v>9</v>
      </c>
      <c r="B555" s="12">
        <v>0</v>
      </c>
      <c r="C555" s="12">
        <v>0</v>
      </c>
      <c r="D555" s="12">
        <v>0</v>
      </c>
      <c r="E555" s="12">
        <v>0</v>
      </c>
      <c r="F555" s="12">
        <v>0</v>
      </c>
      <c r="G555" s="12">
        <v>0</v>
      </c>
      <c r="H555" s="12">
        <v>0</v>
      </c>
      <c r="I555" s="12">
        <v>0</v>
      </c>
      <c r="J555" s="12">
        <v>0</v>
      </c>
      <c r="K555" s="12">
        <v>0</v>
      </c>
      <c r="M555"/>
      <c r="N555"/>
      <c r="O555"/>
      <c r="P555"/>
      <c r="Q555"/>
      <c r="R555"/>
      <c r="S555"/>
      <c r="T555"/>
      <c r="U555"/>
      <c r="V555"/>
      <c r="W555"/>
      <c r="X555"/>
    </row>
    <row r="556" spans="1:24" x14ac:dyDescent="0.25">
      <c r="A556" s="66" t="s">
        <v>10</v>
      </c>
      <c r="B556" s="12">
        <v>0</v>
      </c>
      <c r="C556" s="12">
        <v>0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</row>
    <row r="557" spans="1:24" x14ac:dyDescent="0.25">
      <c r="A557" s="66" t="s">
        <v>11</v>
      </c>
      <c r="B557" s="12">
        <v>0</v>
      </c>
      <c r="C557" s="12">
        <v>0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</row>
    <row r="558" spans="1:24" s="56" customFormat="1" x14ac:dyDescent="0.25">
      <c r="A558" s="13" t="s">
        <v>40</v>
      </c>
      <c r="B558" s="14">
        <f t="shared" ref="B558:K558" si="301">SUM(B549:B557)</f>
        <v>7.4230013580291701E-2</v>
      </c>
      <c r="C558" s="14">
        <f t="shared" si="301"/>
        <v>7.2514452405735799E-2</v>
      </c>
      <c r="D558" s="14">
        <f t="shared" si="301"/>
        <v>7.2759265336587428E-2</v>
      </c>
      <c r="E558" s="14">
        <f t="shared" si="301"/>
        <v>7.3348909135648135E-2</v>
      </c>
      <c r="F558" s="14">
        <f t="shared" si="301"/>
        <v>5.2411861285164736E-2</v>
      </c>
      <c r="G558" s="14">
        <f t="shared" si="301"/>
        <v>7.2241745264140234E-2</v>
      </c>
      <c r="H558" s="14">
        <f t="shared" si="301"/>
        <v>9.2191803575368589E-2</v>
      </c>
      <c r="I558" s="14">
        <f t="shared" si="301"/>
        <v>9.2413873997053197E-2</v>
      </c>
      <c r="J558" s="14">
        <f t="shared" si="301"/>
        <v>8.5976259099361574E-2</v>
      </c>
      <c r="K558" s="14">
        <f t="shared" si="301"/>
        <v>4.6353387569445556E-2</v>
      </c>
      <c r="M558"/>
      <c r="N558"/>
      <c r="O558"/>
      <c r="P558"/>
      <c r="Q558"/>
      <c r="R558"/>
      <c r="S558"/>
      <c r="T558"/>
      <c r="U558"/>
      <c r="V558"/>
      <c r="W558"/>
      <c r="X558"/>
    </row>
    <row r="561" spans="1:47" x14ac:dyDescent="0.25">
      <c r="A561" s="290" t="s">
        <v>34</v>
      </c>
      <c r="B561" s="290"/>
      <c r="C561" s="290"/>
      <c r="D561" s="290"/>
      <c r="E561" s="290"/>
      <c r="F561" s="290"/>
      <c r="G561" s="290"/>
      <c r="H561" s="290"/>
      <c r="I561" s="290"/>
      <c r="J561" s="290"/>
      <c r="K561" s="290"/>
      <c r="L561" s="86"/>
      <c r="M561" s="290" t="s">
        <v>34</v>
      </c>
      <c r="N561" s="290"/>
      <c r="O561" s="290"/>
      <c r="P561" s="290"/>
      <c r="Q561" s="290"/>
      <c r="R561" s="290"/>
      <c r="S561" s="290"/>
      <c r="T561" s="290"/>
      <c r="U561" s="290"/>
      <c r="V561" s="290"/>
      <c r="W561" s="290"/>
      <c r="X561" s="86"/>
      <c r="Y561" s="290" t="s">
        <v>34</v>
      </c>
      <c r="Z561" s="290"/>
      <c r="AA561" s="290"/>
      <c r="AB561" s="290"/>
      <c r="AC561" s="290"/>
      <c r="AD561" s="290"/>
      <c r="AE561" s="290"/>
      <c r="AF561" s="290"/>
      <c r="AG561" s="290"/>
      <c r="AH561" s="290"/>
      <c r="AI561" s="290"/>
      <c r="AJ561" s="86"/>
      <c r="AK561" s="290" t="s">
        <v>34</v>
      </c>
      <c r="AL561" s="290"/>
      <c r="AM561" s="290"/>
      <c r="AN561" s="290"/>
      <c r="AO561" s="290"/>
      <c r="AP561" s="290"/>
      <c r="AQ561" s="290"/>
      <c r="AR561" s="290"/>
      <c r="AS561" s="290"/>
      <c r="AT561" s="290"/>
      <c r="AU561" s="290"/>
    </row>
    <row r="562" spans="1:47" x14ac:dyDescent="0.25">
      <c r="A562" s="10" t="s">
        <v>38</v>
      </c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121"/>
      <c r="M562" s="123" t="s">
        <v>52</v>
      </c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48"/>
      <c r="Y562" s="150" t="s">
        <v>56</v>
      </c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</row>
    <row r="563" spans="1:47" x14ac:dyDescent="0.25">
      <c r="A563" s="11" t="s">
        <v>39</v>
      </c>
      <c r="B563" s="11">
        <v>2000</v>
      </c>
      <c r="C563" s="11">
        <v>2001</v>
      </c>
      <c r="D563" s="11">
        <v>2002</v>
      </c>
      <c r="E563" s="11">
        <v>2003</v>
      </c>
      <c r="F563" s="11">
        <v>2004</v>
      </c>
      <c r="G563" s="11">
        <v>2005</v>
      </c>
      <c r="H563" s="11">
        <v>2006</v>
      </c>
      <c r="I563" s="11">
        <v>2007</v>
      </c>
      <c r="J563" s="11">
        <v>2008</v>
      </c>
      <c r="K563" s="11">
        <v>2009</v>
      </c>
      <c r="L563" s="121"/>
      <c r="M563" s="90" t="s">
        <v>48</v>
      </c>
      <c r="N563" s="90">
        <v>2000</v>
      </c>
      <c r="O563" s="90">
        <v>2001</v>
      </c>
      <c r="P563" s="90">
        <v>2002</v>
      </c>
      <c r="Q563" s="90">
        <v>2003</v>
      </c>
      <c r="R563" s="90">
        <v>2004</v>
      </c>
      <c r="S563" s="90">
        <v>2005</v>
      </c>
      <c r="T563" s="90">
        <v>2006</v>
      </c>
      <c r="U563" s="90">
        <v>2007</v>
      </c>
      <c r="V563" s="90">
        <v>2008</v>
      </c>
      <c r="W563" s="90">
        <v>2009</v>
      </c>
      <c r="X563" s="148"/>
      <c r="Y563" s="151" t="s">
        <v>39</v>
      </c>
      <c r="Z563" s="151">
        <v>2000</v>
      </c>
      <c r="AA563" s="151">
        <v>2001</v>
      </c>
      <c r="AB563" s="151">
        <v>2002</v>
      </c>
      <c r="AC563" s="151">
        <v>2003</v>
      </c>
      <c r="AD563" s="151">
        <v>2004</v>
      </c>
      <c r="AE563" s="151">
        <v>2005</v>
      </c>
      <c r="AF563" s="151">
        <v>2006</v>
      </c>
      <c r="AG563" s="151">
        <v>2007</v>
      </c>
      <c r="AH563" s="151">
        <v>2008</v>
      </c>
      <c r="AI563" s="151">
        <v>2009</v>
      </c>
      <c r="AK563" s="151"/>
      <c r="AL563" s="157" t="s">
        <v>65</v>
      </c>
      <c r="AM563" s="157" t="s">
        <v>66</v>
      </c>
      <c r="AN563" s="157" t="s">
        <v>67</v>
      </c>
      <c r="AO563" s="157" t="s">
        <v>68</v>
      </c>
      <c r="AP563" s="157" t="s">
        <v>69</v>
      </c>
      <c r="AQ563" s="157" t="s">
        <v>70</v>
      </c>
      <c r="AR563" s="157" t="s">
        <v>71</v>
      </c>
      <c r="AS563" s="157" t="s">
        <v>72</v>
      </c>
      <c r="AT563" s="157" t="s">
        <v>73</v>
      </c>
      <c r="AU563" s="157" t="s">
        <v>74</v>
      </c>
    </row>
    <row r="564" spans="1:47" x14ac:dyDescent="0.25">
      <c r="A564" s="36" t="s">
        <v>1</v>
      </c>
      <c r="B564" s="12">
        <v>0.87934963065515515</v>
      </c>
      <c r="C564" s="12">
        <v>0.46146345187176868</v>
      </c>
      <c r="D564" s="12">
        <v>0.52578753188332639</v>
      </c>
      <c r="E564" s="12">
        <v>0.47549105114181328</v>
      </c>
      <c r="F564" s="12">
        <v>0.48409181628398285</v>
      </c>
      <c r="G564" s="12">
        <v>1.0201163377707254</v>
      </c>
      <c r="H564" s="12">
        <v>0.49044896617955891</v>
      </c>
      <c r="I564" s="12">
        <v>0.4858694591912891</v>
      </c>
      <c r="J564" s="12">
        <v>0.46402734488484948</v>
      </c>
      <c r="K564" s="12">
        <v>0.43517244982883846</v>
      </c>
      <c r="L564" s="121"/>
      <c r="M564" s="122" t="s">
        <v>49</v>
      </c>
      <c r="N564" s="126">
        <v>1133000</v>
      </c>
      <c r="O564" s="126">
        <v>1218000</v>
      </c>
      <c r="P564" s="126">
        <v>1255000</v>
      </c>
      <c r="Q564" s="126">
        <v>1275000</v>
      </c>
      <c r="R564" s="126">
        <v>1391000</v>
      </c>
      <c r="S564" s="126">
        <v>1425000</v>
      </c>
      <c r="T564" s="126">
        <v>1432000</v>
      </c>
      <c r="U564" s="126">
        <v>1430000</v>
      </c>
      <c r="V564" s="126">
        <v>1447000</v>
      </c>
      <c r="W564" s="126">
        <v>1468000</v>
      </c>
      <c r="X564" s="148"/>
      <c r="Y564" s="149" t="s">
        <v>1</v>
      </c>
      <c r="Z564" s="147">
        <v>1.4E-2</v>
      </c>
      <c r="AA564" s="147">
        <v>1.0999999999999999E-2</v>
      </c>
      <c r="AB564" s="147">
        <v>8.0000000000000002E-3</v>
      </c>
      <c r="AC564" s="147">
        <v>0.01</v>
      </c>
      <c r="AD564" s="147">
        <v>8.9999999999999993E-3</v>
      </c>
      <c r="AE564" s="147">
        <v>7.0000000000000001E-3</v>
      </c>
      <c r="AF564" s="147">
        <v>1.2999999999999999E-2</v>
      </c>
      <c r="AG564" s="147">
        <v>2.1000000000000001E-2</v>
      </c>
      <c r="AH564" s="147">
        <v>1.7000000000000001E-2</v>
      </c>
      <c r="AI564" s="147">
        <v>1.7000000000000001E-2</v>
      </c>
      <c r="AK564" s="159" t="s">
        <v>64</v>
      </c>
      <c r="AL564" s="85">
        <v>6172807</v>
      </c>
      <c r="AM564" s="85">
        <v>6232587</v>
      </c>
      <c r="AN564" s="85">
        <v>6285809</v>
      </c>
      <c r="AO564" s="85">
        <v>6336724</v>
      </c>
      <c r="AP564" s="85">
        <v>6391120</v>
      </c>
      <c r="AQ564" s="85">
        <v>6453240</v>
      </c>
      <c r="AR564" s="85">
        <v>6524634</v>
      </c>
      <c r="AS564" s="85">
        <v>6604426</v>
      </c>
      <c r="AT564" s="85">
        <v>6691416</v>
      </c>
      <c r="AU564" s="85">
        <v>6783390</v>
      </c>
    </row>
    <row r="565" spans="1:47" x14ac:dyDescent="0.25">
      <c r="A565" s="36" t="s">
        <v>5</v>
      </c>
      <c r="B565" s="12">
        <v>0</v>
      </c>
      <c r="C565" s="12">
        <v>0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1"/>
      <c r="M565" s="122" t="s">
        <v>50</v>
      </c>
      <c r="N565" s="126">
        <v>158000</v>
      </c>
      <c r="O565" s="126">
        <v>156000</v>
      </c>
      <c r="P565" s="126">
        <v>153000</v>
      </c>
      <c r="Q565" s="126">
        <v>146000</v>
      </c>
      <c r="R565" s="126">
        <v>186000</v>
      </c>
      <c r="S565" s="126">
        <v>183000</v>
      </c>
      <c r="T565" s="126">
        <v>182000</v>
      </c>
      <c r="U565" s="126">
        <v>177000</v>
      </c>
      <c r="V565" s="126">
        <v>169000</v>
      </c>
      <c r="W565" s="126">
        <v>169000</v>
      </c>
      <c r="X565" s="148"/>
      <c r="Y565" s="149" t="s">
        <v>5</v>
      </c>
      <c r="Z565" s="147" t="s">
        <v>267</v>
      </c>
      <c r="AA565" s="147" t="s">
        <v>267</v>
      </c>
      <c r="AB565" s="147" t="s">
        <v>267</v>
      </c>
      <c r="AC565" s="147" t="s">
        <v>267</v>
      </c>
      <c r="AD565" s="147" t="s">
        <v>267</v>
      </c>
      <c r="AE565" s="147" t="s">
        <v>267</v>
      </c>
      <c r="AF565" s="147" t="s">
        <v>267</v>
      </c>
      <c r="AG565" s="147" t="s">
        <v>267</v>
      </c>
      <c r="AH565" s="147" t="s">
        <v>267</v>
      </c>
      <c r="AI565" s="147" t="s">
        <v>267</v>
      </c>
      <c r="AK565" s="159" t="s">
        <v>25</v>
      </c>
      <c r="AL565" s="85"/>
      <c r="AM565" s="85"/>
      <c r="AN565" s="85"/>
      <c r="AO565" s="85"/>
      <c r="AP565" s="85"/>
      <c r="AQ565" s="85"/>
      <c r="AR565" s="85"/>
      <c r="AS565" s="85">
        <v>191528.35399999999</v>
      </c>
      <c r="AT565" s="85"/>
      <c r="AU565" s="85"/>
    </row>
    <row r="566" spans="1:47" x14ac:dyDescent="0.25">
      <c r="A566" s="36" t="s">
        <v>6</v>
      </c>
      <c r="B566" s="12">
        <v>0</v>
      </c>
      <c r="C566" s="12">
        <v>0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1"/>
      <c r="M566" s="122" t="s">
        <v>51</v>
      </c>
      <c r="N566" s="126">
        <v>454000</v>
      </c>
      <c r="O566" s="126">
        <v>455000</v>
      </c>
      <c r="P566" s="126">
        <v>449000</v>
      </c>
      <c r="Q566" s="126">
        <v>464000</v>
      </c>
      <c r="R566" s="126">
        <v>512000</v>
      </c>
      <c r="S566" s="126">
        <v>504000</v>
      </c>
      <c r="T566" s="126">
        <v>523000</v>
      </c>
      <c r="U566" s="126">
        <v>542000</v>
      </c>
      <c r="V566" s="126">
        <v>551000</v>
      </c>
      <c r="W566" s="126">
        <v>582000</v>
      </c>
      <c r="X566" s="148"/>
      <c r="Y566" s="149" t="s">
        <v>6</v>
      </c>
      <c r="Z566" s="147">
        <v>0.20200000000000001</v>
      </c>
      <c r="AA566" s="147">
        <v>0.20200000000000001</v>
      </c>
      <c r="AB566" s="147">
        <v>0.20200000000000001</v>
      </c>
      <c r="AC566" s="147">
        <v>0.20200000000000001</v>
      </c>
      <c r="AD566" s="147">
        <v>0.20200000000000001</v>
      </c>
      <c r="AE566" s="147">
        <v>0.20200000000000001</v>
      </c>
      <c r="AF566" s="147">
        <v>0.20200000000000001</v>
      </c>
      <c r="AG566" s="147">
        <v>0.20200000000000001</v>
      </c>
      <c r="AH566" s="147">
        <v>0.20200000000000001</v>
      </c>
      <c r="AI566" s="147">
        <v>0.20200000000000001</v>
      </c>
      <c r="AK566" s="159" t="s">
        <v>75</v>
      </c>
      <c r="AL566" s="85">
        <v>150.19999999999999</v>
      </c>
      <c r="AM566" s="85"/>
      <c r="AN566" s="85"/>
      <c r="AO566" s="85"/>
      <c r="AP566" s="85"/>
      <c r="AQ566" s="85"/>
      <c r="AR566" s="85"/>
      <c r="AS566" s="85"/>
      <c r="AT566" s="85">
        <v>5588</v>
      </c>
      <c r="AU566" s="85">
        <v>8591</v>
      </c>
    </row>
    <row r="567" spans="1:47" x14ac:dyDescent="0.25">
      <c r="A567" s="36" t="s">
        <v>2</v>
      </c>
      <c r="B567" s="12">
        <v>0</v>
      </c>
      <c r="C567" s="12">
        <v>0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48"/>
      <c r="Y567" s="149" t="s">
        <v>2</v>
      </c>
      <c r="Z567" s="147">
        <v>0.23100000000000001</v>
      </c>
      <c r="AA567" s="147">
        <v>0.23100000000000001</v>
      </c>
      <c r="AB567" s="147">
        <v>0.23100000000000001</v>
      </c>
      <c r="AC567" s="147">
        <v>0.23100000000000001</v>
      </c>
      <c r="AD567" s="147">
        <v>0.23100000000000001</v>
      </c>
      <c r="AE567" s="147">
        <v>0.23100000000000001</v>
      </c>
      <c r="AF567" s="147">
        <v>0.23100000000000001</v>
      </c>
      <c r="AG567" s="147">
        <v>0.23100000000000001</v>
      </c>
      <c r="AH567" s="147">
        <v>0.23100000000000001</v>
      </c>
      <c r="AI567" s="147">
        <v>0.23100000000000001</v>
      </c>
      <c r="AK567" s="159" t="s">
        <v>76</v>
      </c>
      <c r="AL567" s="85">
        <v>14572.4</v>
      </c>
      <c r="AM567" s="85"/>
      <c r="AN567" s="85"/>
      <c r="AO567" s="85"/>
      <c r="AP567" s="85"/>
      <c r="AQ567" s="85"/>
      <c r="AR567" s="85"/>
      <c r="AS567" s="85"/>
      <c r="AT567" s="85">
        <v>1329</v>
      </c>
      <c r="AU567" s="85">
        <v>5012.8999999999996</v>
      </c>
    </row>
    <row r="568" spans="1:47" x14ac:dyDescent="0.25">
      <c r="A568" s="36" t="s">
        <v>7</v>
      </c>
      <c r="B568" s="12">
        <v>0</v>
      </c>
      <c r="C568" s="12">
        <v>0</v>
      </c>
      <c r="D568" s="12">
        <v>0</v>
      </c>
      <c r="E568" s="12">
        <v>0</v>
      </c>
      <c r="F568" s="12">
        <v>0</v>
      </c>
      <c r="G568" s="12">
        <v>0</v>
      </c>
      <c r="H568" s="12">
        <v>0</v>
      </c>
      <c r="I568" s="12">
        <v>0</v>
      </c>
      <c r="J568" s="12">
        <v>0</v>
      </c>
      <c r="K568" s="12">
        <v>0</v>
      </c>
      <c r="L568" s="121"/>
      <c r="M568" s="125" t="s">
        <v>53</v>
      </c>
      <c r="N568" s="124"/>
      <c r="O568" s="121"/>
      <c r="P568" s="121"/>
      <c r="Q568" s="121"/>
      <c r="R568" s="121"/>
      <c r="S568" s="121"/>
      <c r="T568" s="121"/>
      <c r="U568" s="121"/>
      <c r="V568" s="121"/>
      <c r="W568" s="121"/>
      <c r="X568" s="148"/>
      <c r="Y568" s="149" t="s">
        <v>7</v>
      </c>
      <c r="Z568" s="147">
        <v>0.26700000000000002</v>
      </c>
      <c r="AA568" s="147">
        <v>0.26700000000000002</v>
      </c>
      <c r="AB568" s="147">
        <v>0.26700000000000002</v>
      </c>
      <c r="AC568" s="147">
        <v>0.26700000000000002</v>
      </c>
      <c r="AD568" s="147">
        <v>0.26700000000000002</v>
      </c>
      <c r="AE568" s="147">
        <v>0.26700000000000002</v>
      </c>
      <c r="AF568" s="147">
        <v>0.26700000000000002</v>
      </c>
      <c r="AG568" s="147">
        <v>0.26700000000000002</v>
      </c>
      <c r="AH568" s="147">
        <v>0.26700000000000002</v>
      </c>
      <c r="AI568" s="147">
        <v>0.26700000000000002</v>
      </c>
      <c r="AK568" s="159" t="s">
        <v>77</v>
      </c>
      <c r="AL568" s="85"/>
      <c r="AM568" s="85"/>
      <c r="AN568" s="85"/>
      <c r="AO568" s="85"/>
      <c r="AP568" s="85"/>
      <c r="AQ568" s="85"/>
      <c r="AR568" s="85"/>
      <c r="AS568" s="85"/>
      <c r="AT568" s="85">
        <v>57</v>
      </c>
      <c r="AU568" s="85">
        <v>45</v>
      </c>
    </row>
    <row r="569" spans="1:47" x14ac:dyDescent="0.25">
      <c r="A569" s="36" t="s">
        <v>8</v>
      </c>
      <c r="B569" s="12">
        <v>0</v>
      </c>
      <c r="C569" s="12">
        <v>0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1"/>
      <c r="M569" s="90" t="s">
        <v>39</v>
      </c>
      <c r="N569" s="90">
        <v>2000</v>
      </c>
      <c r="O569" s="90">
        <v>2001</v>
      </c>
      <c r="P569" s="90">
        <v>2002</v>
      </c>
      <c r="Q569" s="90">
        <v>2003</v>
      </c>
      <c r="R569" s="90">
        <v>2004</v>
      </c>
      <c r="S569" s="90">
        <v>2005</v>
      </c>
      <c r="T569" s="90">
        <v>2006</v>
      </c>
      <c r="U569" s="90">
        <v>2007</v>
      </c>
      <c r="V569" s="90">
        <v>2008</v>
      </c>
      <c r="W569" s="90">
        <v>2009</v>
      </c>
      <c r="X569" s="148"/>
      <c r="Y569" s="149" t="s">
        <v>8</v>
      </c>
      <c r="Z569" s="147">
        <v>0.249</v>
      </c>
      <c r="AA569" s="147">
        <v>0.249</v>
      </c>
      <c r="AB569" s="147">
        <v>0.249</v>
      </c>
      <c r="AC569" s="147">
        <v>0.249</v>
      </c>
      <c r="AD569" s="147">
        <v>0.249</v>
      </c>
      <c r="AE569" s="147">
        <v>0.249</v>
      </c>
      <c r="AF569" s="147">
        <v>0.249</v>
      </c>
      <c r="AG569" s="147">
        <v>0.249</v>
      </c>
      <c r="AH569" s="147">
        <v>0.249</v>
      </c>
      <c r="AI569" s="147">
        <v>0.249</v>
      </c>
      <c r="AK569" s="159" t="s">
        <v>78</v>
      </c>
      <c r="AL569" s="85">
        <v>1326</v>
      </c>
      <c r="AM569" s="85">
        <v>1250</v>
      </c>
      <c r="AN569" s="85"/>
      <c r="AO569" s="85">
        <v>1087</v>
      </c>
      <c r="AP569" s="85">
        <v>1117</v>
      </c>
      <c r="AQ569" s="85"/>
      <c r="AR569" s="85">
        <v>1220.0999999999999</v>
      </c>
      <c r="AS569" s="85">
        <v>1274.4000000000001</v>
      </c>
      <c r="AT569" s="85">
        <v>1274</v>
      </c>
      <c r="AU569" s="85">
        <v>1282</v>
      </c>
    </row>
    <row r="570" spans="1:47" x14ac:dyDescent="0.25">
      <c r="A570" s="36" t="s">
        <v>9</v>
      </c>
      <c r="B570" s="12">
        <v>0</v>
      </c>
      <c r="C570" s="12">
        <v>0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1"/>
      <c r="M570" s="122" t="str">
        <f>M$10</f>
        <v>Electricity</v>
      </c>
      <c r="N570" s="85">
        <v>4513055.555555556</v>
      </c>
      <c r="O570" s="85">
        <v>4500000</v>
      </c>
      <c r="P570" s="85">
        <v>4195000</v>
      </c>
      <c r="Q570" s="85">
        <v>4256944.444444444</v>
      </c>
      <c r="R570" s="85">
        <v>4371944.444444444</v>
      </c>
      <c r="S570" s="85">
        <v>4461388.888888889</v>
      </c>
      <c r="T570" s="85">
        <v>4480000</v>
      </c>
      <c r="U570" s="85">
        <v>4493055.555555556</v>
      </c>
      <c r="V570" s="85">
        <v>4346944.444444444</v>
      </c>
      <c r="W570" s="85">
        <v>4133055.5555555555</v>
      </c>
      <c r="X570" s="148"/>
      <c r="Y570" s="149" t="s">
        <v>9</v>
      </c>
      <c r="Z570" s="147">
        <v>0.36399999999999999</v>
      </c>
      <c r="AA570" s="147">
        <v>0.36399999999999999</v>
      </c>
      <c r="AB570" s="147">
        <v>0.36399999999999999</v>
      </c>
      <c r="AC570" s="147">
        <v>0.36399999999999999</v>
      </c>
      <c r="AD570" s="147">
        <v>0.36399999999999999</v>
      </c>
      <c r="AE570" s="147">
        <v>0.36399999999999999</v>
      </c>
      <c r="AF570" s="147">
        <v>0.36399999999999999</v>
      </c>
      <c r="AG570" s="147">
        <v>0.36399999999999999</v>
      </c>
      <c r="AH570" s="147">
        <v>0.36399999999999999</v>
      </c>
      <c r="AI570" s="147">
        <v>0.36399999999999999</v>
      </c>
    </row>
    <row r="571" spans="1:47" x14ac:dyDescent="0.25">
      <c r="A571" s="36" t="s">
        <v>10</v>
      </c>
      <c r="B571" s="12">
        <v>0</v>
      </c>
      <c r="C571" s="12">
        <v>0</v>
      </c>
      <c r="D571" s="12">
        <v>0</v>
      </c>
      <c r="E571" s="12">
        <v>0</v>
      </c>
      <c r="F571" s="12">
        <v>0</v>
      </c>
      <c r="G571" s="12">
        <v>0</v>
      </c>
      <c r="H571" s="12">
        <v>0</v>
      </c>
      <c r="I571" s="12">
        <v>0</v>
      </c>
      <c r="J571" s="12">
        <v>0</v>
      </c>
      <c r="K571" s="12">
        <v>0</v>
      </c>
      <c r="L571" s="121"/>
      <c r="M571" s="122" t="str">
        <f>M$11</f>
        <v>Heat and Cold</v>
      </c>
      <c r="N571" s="85">
        <v>0</v>
      </c>
      <c r="O571" s="85">
        <v>0</v>
      </c>
      <c r="P571" s="85">
        <v>0</v>
      </c>
      <c r="Q571" s="85">
        <v>0</v>
      </c>
      <c r="R571" s="85">
        <v>0</v>
      </c>
      <c r="S571" s="85">
        <v>0</v>
      </c>
      <c r="T571" s="85">
        <v>0</v>
      </c>
      <c r="U571" s="85">
        <v>0</v>
      </c>
      <c r="V571" s="85">
        <v>0</v>
      </c>
      <c r="W571" s="85">
        <v>0</v>
      </c>
      <c r="X571" s="148"/>
      <c r="Y571" s="149" t="s">
        <v>10</v>
      </c>
      <c r="Z571" s="147">
        <v>0.38200000000000001</v>
      </c>
      <c r="AA571" s="147">
        <v>0.38200000000000001</v>
      </c>
      <c r="AB571" s="147">
        <v>0.38200000000000001</v>
      </c>
      <c r="AC571" s="147">
        <v>0.38200000000000001</v>
      </c>
      <c r="AD571" s="147">
        <v>0.38200000000000001</v>
      </c>
      <c r="AE571" s="147">
        <v>0.38200000000000001</v>
      </c>
      <c r="AF571" s="147">
        <v>0.38200000000000001</v>
      </c>
      <c r="AG571" s="147">
        <v>0.38200000000000001</v>
      </c>
      <c r="AH571" s="147">
        <v>0.38200000000000001</v>
      </c>
      <c r="AI571" s="147">
        <v>0.38200000000000001</v>
      </c>
    </row>
    <row r="572" spans="1:47" x14ac:dyDescent="0.25">
      <c r="A572" s="36" t="s">
        <v>11</v>
      </c>
      <c r="B572" s="12">
        <v>0</v>
      </c>
      <c r="C572" s="12">
        <v>0</v>
      </c>
      <c r="D572" s="12">
        <v>0</v>
      </c>
      <c r="E572" s="12">
        <v>0</v>
      </c>
      <c r="F572" s="12">
        <v>0</v>
      </c>
      <c r="G572" s="12">
        <v>0</v>
      </c>
      <c r="H572" s="12">
        <v>0</v>
      </c>
      <c r="I572" s="12">
        <v>0</v>
      </c>
      <c r="J572" s="12">
        <v>0</v>
      </c>
      <c r="K572" s="12">
        <v>0</v>
      </c>
      <c r="L572" s="121"/>
      <c r="M572" s="122" t="str">
        <f>M$12</f>
        <v>natural gas</v>
      </c>
      <c r="N572" s="85">
        <v>0</v>
      </c>
      <c r="O572" s="85">
        <v>0</v>
      </c>
      <c r="P572" s="85">
        <v>0</v>
      </c>
      <c r="Q572" s="85">
        <v>0</v>
      </c>
      <c r="R572" s="85">
        <v>0</v>
      </c>
      <c r="S572" s="85">
        <v>0</v>
      </c>
      <c r="T572" s="85">
        <v>0</v>
      </c>
      <c r="U572" s="85">
        <v>0</v>
      </c>
      <c r="V572" s="85">
        <v>0</v>
      </c>
      <c r="W572" s="85">
        <v>0</v>
      </c>
      <c r="X572" s="148"/>
      <c r="Y572" s="149" t="s">
        <v>11</v>
      </c>
      <c r="Z572" s="147">
        <v>0</v>
      </c>
      <c r="AA572" s="147">
        <v>0</v>
      </c>
      <c r="AB572" s="147">
        <v>0</v>
      </c>
      <c r="AC572" s="147">
        <v>0</v>
      </c>
      <c r="AD572" s="147">
        <v>0</v>
      </c>
      <c r="AE572" s="147">
        <v>0</v>
      </c>
      <c r="AF572" s="147">
        <v>0</v>
      </c>
      <c r="AG572" s="147">
        <v>0</v>
      </c>
      <c r="AH572" s="147">
        <v>0</v>
      </c>
      <c r="AI572" s="147">
        <v>0</v>
      </c>
    </row>
    <row r="573" spans="1:47" x14ac:dyDescent="0.25">
      <c r="A573" s="13" t="s">
        <v>40</v>
      </c>
      <c r="B573" s="14">
        <f t="shared" ref="B573" si="302">SUM(B564:B572)</f>
        <v>0.87934963065515515</v>
      </c>
      <c r="C573" s="14">
        <f t="shared" ref="C573" si="303">SUM(C564:C572)</f>
        <v>0.46146345187176868</v>
      </c>
      <c r="D573" s="14">
        <f t="shared" ref="D573" si="304">SUM(D564:D572)</f>
        <v>0.52578753188332639</v>
      </c>
      <c r="E573" s="14">
        <f t="shared" ref="E573" si="305">SUM(E564:E572)</f>
        <v>0.47549105114181328</v>
      </c>
      <c r="F573" s="14">
        <f t="shared" ref="F573" si="306">SUM(F564:F572)</f>
        <v>0.48409181628398285</v>
      </c>
      <c r="G573" s="14">
        <f t="shared" ref="G573" si="307">SUM(G564:G572)</f>
        <v>1.0201163377707254</v>
      </c>
      <c r="H573" s="14">
        <f t="shared" ref="H573" si="308">SUM(H564:H572)</f>
        <v>0.49044896617955891</v>
      </c>
      <c r="I573" s="14">
        <f t="shared" ref="I573" si="309">SUM(I564:I572)</f>
        <v>0.4858694591912891</v>
      </c>
      <c r="J573" s="14">
        <f t="shared" ref="J573" si="310">SUM(J564:J572)</f>
        <v>0.46402734488484948</v>
      </c>
      <c r="K573" s="14">
        <f t="shared" ref="K573" si="311">SUM(K564:K572)</f>
        <v>0.43517244982883846</v>
      </c>
      <c r="L573" s="121"/>
      <c r="M573" s="122" t="str">
        <f>M$13</f>
        <v>Liquid gas</v>
      </c>
      <c r="N573" s="85">
        <v>0</v>
      </c>
      <c r="O573" s="85">
        <v>0</v>
      </c>
      <c r="P573" s="85">
        <v>0</v>
      </c>
      <c r="Q573" s="85">
        <v>0</v>
      </c>
      <c r="R573" s="85">
        <v>0</v>
      </c>
      <c r="S573" s="85">
        <v>0</v>
      </c>
      <c r="T573" s="85">
        <v>0</v>
      </c>
      <c r="U573" s="85">
        <v>0</v>
      </c>
      <c r="V573" s="85">
        <v>0</v>
      </c>
      <c r="W573" s="85">
        <v>0</v>
      </c>
      <c r="AK573" t="s">
        <v>25</v>
      </c>
      <c r="AS573">
        <v>191528.35399999999</v>
      </c>
    </row>
    <row r="574" spans="1:47" x14ac:dyDescent="0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121"/>
      <c r="M574" s="122" t="str">
        <f>M$14</f>
        <v>heating oil / diesel</v>
      </c>
      <c r="N574" s="85">
        <v>0</v>
      </c>
      <c r="O574" s="85">
        <v>0</v>
      </c>
      <c r="P574" s="85">
        <v>0</v>
      </c>
      <c r="Q574" s="85">
        <v>0</v>
      </c>
      <c r="R574" s="85">
        <v>0</v>
      </c>
      <c r="S574" s="85">
        <v>0</v>
      </c>
      <c r="T574" s="85">
        <v>0</v>
      </c>
      <c r="U574" s="85">
        <v>0</v>
      </c>
      <c r="V574" s="85">
        <v>0</v>
      </c>
      <c r="W574" s="85">
        <v>0</v>
      </c>
      <c r="AK574" t="s">
        <v>75</v>
      </c>
      <c r="AL574">
        <v>150.19999999999999</v>
      </c>
      <c r="AT574">
        <v>5588</v>
      </c>
      <c r="AU574">
        <v>8591</v>
      </c>
    </row>
    <row r="575" spans="1:47" x14ac:dyDescent="0.25">
      <c r="A575" s="37" t="s">
        <v>41</v>
      </c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121"/>
      <c r="M575" s="122" t="str">
        <f>M$15</f>
        <v>gasoline</v>
      </c>
      <c r="N575" s="85">
        <v>0</v>
      </c>
      <c r="O575" s="85">
        <v>0</v>
      </c>
      <c r="P575" s="85">
        <v>0</v>
      </c>
      <c r="Q575" s="85">
        <v>0</v>
      </c>
      <c r="R575" s="85">
        <v>0</v>
      </c>
      <c r="S575" s="85">
        <v>0</v>
      </c>
      <c r="T575" s="85">
        <v>0</v>
      </c>
      <c r="U575" s="85">
        <v>0</v>
      </c>
      <c r="V575" s="85">
        <v>0</v>
      </c>
      <c r="W575" s="85">
        <v>0</v>
      </c>
      <c r="AK575" t="s">
        <v>76</v>
      </c>
      <c r="AL575">
        <v>14572.4</v>
      </c>
      <c r="AT575">
        <v>1329</v>
      </c>
      <c r="AU575">
        <v>5012.8999999999996</v>
      </c>
    </row>
    <row r="576" spans="1:47" x14ac:dyDescent="0.25">
      <c r="A576" s="11" t="s">
        <v>39</v>
      </c>
      <c r="B576" s="11">
        <v>2000</v>
      </c>
      <c r="C576" s="11">
        <v>2001</v>
      </c>
      <c r="D576" s="11">
        <v>2002</v>
      </c>
      <c r="E576" s="11">
        <v>2003</v>
      </c>
      <c r="F576" s="11">
        <v>2004</v>
      </c>
      <c r="G576" s="11">
        <v>2005</v>
      </c>
      <c r="H576" s="11">
        <v>2006</v>
      </c>
      <c r="I576" s="11">
        <v>2007</v>
      </c>
      <c r="J576" s="11">
        <v>2008</v>
      </c>
      <c r="K576" s="11">
        <v>2009</v>
      </c>
      <c r="L576" s="121"/>
      <c r="M576" s="122" t="str">
        <f>M$16</f>
        <v>Lignite / Coal</v>
      </c>
      <c r="N576" s="85">
        <v>0</v>
      </c>
      <c r="O576" s="85">
        <v>0</v>
      </c>
      <c r="P576" s="85">
        <v>0</v>
      </c>
      <c r="Q576" s="85">
        <v>0</v>
      </c>
      <c r="R576" s="85">
        <v>0</v>
      </c>
      <c r="S576" s="85">
        <v>0</v>
      </c>
      <c r="T576" s="85">
        <v>0</v>
      </c>
      <c r="U576" s="85">
        <v>0</v>
      </c>
      <c r="V576" s="85">
        <v>0</v>
      </c>
      <c r="W576" s="85">
        <v>0</v>
      </c>
      <c r="AK576" t="s">
        <v>77</v>
      </c>
      <c r="AT576">
        <v>57</v>
      </c>
      <c r="AU576">
        <v>45</v>
      </c>
    </row>
    <row r="577" spans="1:47" x14ac:dyDescent="0.25">
      <c r="A577" s="36" t="s">
        <v>1</v>
      </c>
      <c r="B577" s="12">
        <v>0.7311188500718645</v>
      </c>
      <c r="C577" s="12">
        <v>0.72201158202845783</v>
      </c>
      <c r="D577" s="12">
        <v>0.66737630748882126</v>
      </c>
      <c r="E577" s="12">
        <v>0.67178946794028649</v>
      </c>
      <c r="F577" s="12">
        <v>0.6840654602705698</v>
      </c>
      <c r="G577" s="12">
        <v>0.69134092159735094</v>
      </c>
      <c r="H577" s="12">
        <v>0.68662855265138245</v>
      </c>
      <c r="I577" s="12">
        <v>0.68030977340885579</v>
      </c>
      <c r="J577" s="12">
        <v>0.64962998032769803</v>
      </c>
      <c r="K577" s="12">
        <v>0.60929056939901072</v>
      </c>
      <c r="L577" s="121"/>
      <c r="M577" s="122" t="str">
        <f>M$17</f>
        <v>other fossil fuels</v>
      </c>
      <c r="N577" s="85">
        <v>0</v>
      </c>
      <c r="O577" s="85">
        <v>0</v>
      </c>
      <c r="P577" s="85">
        <v>0</v>
      </c>
      <c r="Q577" s="85">
        <v>0</v>
      </c>
      <c r="R577" s="85">
        <v>0</v>
      </c>
      <c r="S577" s="85">
        <v>0</v>
      </c>
      <c r="T577" s="85">
        <v>0</v>
      </c>
      <c r="U577" s="85">
        <v>0</v>
      </c>
      <c r="V577" s="85">
        <v>0</v>
      </c>
      <c r="W577" s="85">
        <v>0</v>
      </c>
      <c r="AK577" t="s">
        <v>78</v>
      </c>
      <c r="AL577">
        <v>1326</v>
      </c>
      <c r="AM577">
        <v>1250</v>
      </c>
      <c r="AO577">
        <v>1087</v>
      </c>
      <c r="AP577">
        <v>1117</v>
      </c>
      <c r="AR577">
        <v>1220.0999999999999</v>
      </c>
      <c r="AS577">
        <v>1274.4000000000001</v>
      </c>
      <c r="AT577">
        <v>1274</v>
      </c>
      <c r="AU577">
        <v>1282</v>
      </c>
    </row>
    <row r="578" spans="1:47" x14ac:dyDescent="0.25">
      <c r="A578" s="36" t="s">
        <v>5</v>
      </c>
      <c r="B578" s="12">
        <v>0</v>
      </c>
      <c r="C578" s="12">
        <v>0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1"/>
      <c r="M578" s="122" t="str">
        <f>M$18</f>
        <v>Plant oil, biofuel</v>
      </c>
      <c r="N578" s="85">
        <v>0</v>
      </c>
      <c r="O578" s="85">
        <v>0</v>
      </c>
      <c r="P578" s="85">
        <v>0</v>
      </c>
      <c r="Q578" s="85">
        <v>0</v>
      </c>
      <c r="R578" s="85">
        <v>0</v>
      </c>
      <c r="S578" s="85">
        <v>0</v>
      </c>
      <c r="T578" s="85">
        <v>0</v>
      </c>
      <c r="U578" s="85">
        <v>0</v>
      </c>
      <c r="V578" s="85">
        <v>0</v>
      </c>
      <c r="W578" s="85">
        <v>0</v>
      </c>
      <c r="AK578" s="152"/>
      <c r="AL578" s="220" t="s">
        <v>65</v>
      </c>
      <c r="AM578" s="220" t="s">
        <v>66</v>
      </c>
      <c r="AN578" s="220" t="s">
        <v>67</v>
      </c>
      <c r="AO578" s="220" t="s">
        <v>68</v>
      </c>
      <c r="AP578" s="220" t="s">
        <v>69</v>
      </c>
      <c r="AQ578" s="220" t="s">
        <v>70</v>
      </c>
      <c r="AR578" s="220" t="s">
        <v>71</v>
      </c>
      <c r="AS578" s="220" t="s">
        <v>72</v>
      </c>
      <c r="AT578" s="220" t="s">
        <v>73</v>
      </c>
      <c r="AU578" s="220" t="s">
        <v>74</v>
      </c>
    </row>
    <row r="579" spans="1:47" x14ac:dyDescent="0.25">
      <c r="A579" s="36" t="s">
        <v>6</v>
      </c>
      <c r="B579" s="12">
        <v>0</v>
      </c>
      <c r="C579" s="12">
        <v>0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1"/>
      <c r="M579" s="88" t="s">
        <v>40</v>
      </c>
      <c r="N579" s="89">
        <f t="shared" ref="N579:W579" si="312">SUM(N570:N578)</f>
        <v>4513055.555555556</v>
      </c>
      <c r="O579" s="89">
        <f t="shared" si="312"/>
        <v>4500000</v>
      </c>
      <c r="P579" s="89">
        <f t="shared" si="312"/>
        <v>4195000</v>
      </c>
      <c r="Q579" s="89">
        <f t="shared" si="312"/>
        <v>4256944.444444444</v>
      </c>
      <c r="R579" s="89">
        <f t="shared" si="312"/>
        <v>4371944.444444444</v>
      </c>
      <c r="S579" s="89">
        <f t="shared" si="312"/>
        <v>4461388.888888889</v>
      </c>
      <c r="T579" s="89">
        <f t="shared" si="312"/>
        <v>4480000</v>
      </c>
      <c r="U579" s="89">
        <f t="shared" si="312"/>
        <v>4493055.555555556</v>
      </c>
      <c r="V579" s="89">
        <f t="shared" si="312"/>
        <v>4346944.444444444</v>
      </c>
      <c r="W579" s="89">
        <f t="shared" si="312"/>
        <v>4133055.5555555555</v>
      </c>
      <c r="AK579" s="152" t="s">
        <v>25</v>
      </c>
      <c r="AL579" s="221" t="str">
        <f>IFERROR(AL573/AL565-1,"")</f>
        <v/>
      </c>
      <c r="AM579" s="221" t="str">
        <f t="shared" ref="AM579:AU579" si="313">IFERROR(AM573/AM565-1,"")</f>
        <v/>
      </c>
      <c r="AN579" s="221" t="str">
        <f t="shared" si="313"/>
        <v/>
      </c>
      <c r="AO579" s="221" t="str">
        <f t="shared" si="313"/>
        <v/>
      </c>
      <c r="AP579" s="221" t="str">
        <f t="shared" si="313"/>
        <v/>
      </c>
      <c r="AQ579" s="221" t="str">
        <f t="shared" si="313"/>
        <v/>
      </c>
      <c r="AR579" s="221" t="str">
        <f t="shared" si="313"/>
        <v/>
      </c>
      <c r="AS579" s="221">
        <f t="shared" si="313"/>
        <v>0</v>
      </c>
      <c r="AT579" s="221" t="str">
        <f t="shared" si="313"/>
        <v/>
      </c>
      <c r="AU579" s="221" t="str">
        <f t="shared" si="313"/>
        <v/>
      </c>
    </row>
    <row r="580" spans="1:47" x14ac:dyDescent="0.25">
      <c r="A580" s="36" t="s">
        <v>2</v>
      </c>
      <c r="B580" s="12">
        <v>0</v>
      </c>
      <c r="C580" s="12">
        <v>0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AK580" s="152" t="s">
        <v>75</v>
      </c>
      <c r="AL580" s="221">
        <f t="shared" ref="AL580:AU580" si="314">IFERROR(AL574/AL566-1,"")</f>
        <v>0</v>
      </c>
      <c r="AM580" s="221" t="str">
        <f t="shared" si="314"/>
        <v/>
      </c>
      <c r="AN580" s="221" t="str">
        <f t="shared" si="314"/>
        <v/>
      </c>
      <c r="AO580" s="221" t="str">
        <f t="shared" si="314"/>
        <v/>
      </c>
      <c r="AP580" s="221" t="str">
        <f t="shared" si="314"/>
        <v/>
      </c>
      <c r="AQ580" s="221" t="str">
        <f t="shared" si="314"/>
        <v/>
      </c>
      <c r="AR580" s="221" t="str">
        <f t="shared" si="314"/>
        <v/>
      </c>
      <c r="AS580" s="221" t="str">
        <f t="shared" si="314"/>
        <v/>
      </c>
      <c r="AT580" s="221">
        <f t="shared" si="314"/>
        <v>0</v>
      </c>
      <c r="AU580" s="221">
        <f t="shared" si="314"/>
        <v>0</v>
      </c>
    </row>
    <row r="581" spans="1:47" x14ac:dyDescent="0.25">
      <c r="A581" s="36" t="s">
        <v>7</v>
      </c>
      <c r="B581" s="12">
        <v>0</v>
      </c>
      <c r="C581" s="12">
        <v>0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1"/>
      <c r="M581" s="125" t="s">
        <v>54</v>
      </c>
      <c r="N581" s="125"/>
      <c r="O581" s="121"/>
      <c r="P581" s="121"/>
      <c r="Q581" s="121"/>
      <c r="R581" s="121"/>
      <c r="S581" s="121"/>
      <c r="T581" s="121"/>
      <c r="U581" s="121"/>
      <c r="V581" s="121"/>
      <c r="W581" s="121"/>
      <c r="AK581" s="152" t="s">
        <v>76</v>
      </c>
      <c r="AL581" s="221">
        <f t="shared" ref="AL581:AU581" si="315">IFERROR(AL575/AL567-1,"")</f>
        <v>0</v>
      </c>
      <c r="AM581" s="221" t="str">
        <f t="shared" si="315"/>
        <v/>
      </c>
      <c r="AN581" s="221" t="str">
        <f t="shared" si="315"/>
        <v/>
      </c>
      <c r="AO581" s="221" t="str">
        <f t="shared" si="315"/>
        <v/>
      </c>
      <c r="AP581" s="221" t="str">
        <f t="shared" si="315"/>
        <v/>
      </c>
      <c r="AQ581" s="221" t="str">
        <f t="shared" si="315"/>
        <v/>
      </c>
      <c r="AR581" s="221" t="str">
        <f t="shared" si="315"/>
        <v/>
      </c>
      <c r="AS581" s="221" t="str">
        <f t="shared" si="315"/>
        <v/>
      </c>
      <c r="AT581" s="221">
        <f t="shared" si="315"/>
        <v>0</v>
      </c>
      <c r="AU581" s="221">
        <f t="shared" si="315"/>
        <v>0</v>
      </c>
    </row>
    <row r="582" spans="1:47" x14ac:dyDescent="0.25">
      <c r="A582" s="36" t="s">
        <v>8</v>
      </c>
      <c r="B582" s="12">
        <v>0</v>
      </c>
      <c r="C582" s="12">
        <v>0</v>
      </c>
      <c r="D582" s="12">
        <v>0</v>
      </c>
      <c r="E582" s="12">
        <v>0</v>
      </c>
      <c r="F582" s="12">
        <v>0</v>
      </c>
      <c r="G582" s="12">
        <v>0</v>
      </c>
      <c r="H582" s="12">
        <v>0</v>
      </c>
      <c r="I582" s="12">
        <v>0</v>
      </c>
      <c r="J582" s="12">
        <v>0</v>
      </c>
      <c r="K582" s="12">
        <v>0</v>
      </c>
      <c r="L582" s="121"/>
      <c r="M582" s="90" t="str">
        <f>M$9</f>
        <v>Energieträger</v>
      </c>
      <c r="N582" s="90">
        <v>2000</v>
      </c>
      <c r="O582" s="90">
        <v>2001</v>
      </c>
      <c r="P582" s="90">
        <v>2002</v>
      </c>
      <c r="Q582" s="90">
        <v>2003</v>
      </c>
      <c r="R582" s="90">
        <v>2004</v>
      </c>
      <c r="S582" s="90">
        <v>2005</v>
      </c>
      <c r="T582" s="90">
        <v>2006</v>
      </c>
      <c r="U582" s="90">
        <v>2007</v>
      </c>
      <c r="V582" s="90">
        <v>2008</v>
      </c>
      <c r="W582" s="90">
        <v>2009</v>
      </c>
      <c r="AK582" s="152" t="s">
        <v>77</v>
      </c>
      <c r="AL582" s="221" t="str">
        <f t="shared" ref="AL582:AU582" si="316">IFERROR(AL576/AL568-1,"")</f>
        <v/>
      </c>
      <c r="AM582" s="221" t="str">
        <f t="shared" si="316"/>
        <v/>
      </c>
      <c r="AN582" s="221" t="str">
        <f t="shared" si="316"/>
        <v/>
      </c>
      <c r="AO582" s="221" t="str">
        <f t="shared" si="316"/>
        <v/>
      </c>
      <c r="AP582" s="221" t="str">
        <f t="shared" si="316"/>
        <v/>
      </c>
      <c r="AQ582" s="221" t="str">
        <f t="shared" si="316"/>
        <v/>
      </c>
      <c r="AR582" s="221" t="str">
        <f t="shared" si="316"/>
        <v/>
      </c>
      <c r="AS582" s="221" t="str">
        <f t="shared" si="316"/>
        <v/>
      </c>
      <c r="AT582" s="221">
        <f t="shared" si="316"/>
        <v>0</v>
      </c>
      <c r="AU582" s="221">
        <f t="shared" si="316"/>
        <v>0</v>
      </c>
    </row>
    <row r="583" spans="1:47" x14ac:dyDescent="0.25">
      <c r="A583" s="36" t="s">
        <v>9</v>
      </c>
      <c r="B583" s="12">
        <v>0</v>
      </c>
      <c r="C583" s="12">
        <v>0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1"/>
      <c r="M583" s="122" t="str">
        <f>M$10</f>
        <v>Electricity</v>
      </c>
      <c r="N583" s="85">
        <v>5428055.555555556</v>
      </c>
      <c r="O583" s="85">
        <v>5638888.888888889</v>
      </c>
      <c r="P583" s="85">
        <v>5745000</v>
      </c>
      <c r="Q583" s="85">
        <v>6271944.444444444</v>
      </c>
      <c r="R583" s="85">
        <v>6440000</v>
      </c>
      <c r="S583" s="85">
        <v>6583055.555555556</v>
      </c>
      <c r="T583" s="85">
        <v>6661944.444444444</v>
      </c>
      <c r="U583" s="85">
        <v>6681944.444444444</v>
      </c>
      <c r="V583" s="85">
        <v>6463888.888888889</v>
      </c>
      <c r="W583" s="85">
        <v>6146111.111111111</v>
      </c>
      <c r="AK583" s="152" t="s">
        <v>78</v>
      </c>
      <c r="AL583" s="221">
        <f t="shared" ref="AL583:AU583" si="317">IFERROR(AL577/AL569-1,"")</f>
        <v>0</v>
      </c>
      <c r="AM583" s="221">
        <f t="shared" si="317"/>
        <v>0</v>
      </c>
      <c r="AN583" s="221" t="str">
        <f t="shared" si="317"/>
        <v/>
      </c>
      <c r="AO583" s="221">
        <f t="shared" si="317"/>
        <v>0</v>
      </c>
      <c r="AP583" s="221">
        <f t="shared" si="317"/>
        <v>0</v>
      </c>
      <c r="AQ583" s="221" t="str">
        <f t="shared" si="317"/>
        <v/>
      </c>
      <c r="AR583" s="221">
        <f t="shared" si="317"/>
        <v>0</v>
      </c>
      <c r="AS583" s="221">
        <f t="shared" si="317"/>
        <v>0</v>
      </c>
      <c r="AT583" s="221">
        <f t="shared" si="317"/>
        <v>0</v>
      </c>
      <c r="AU583" s="221">
        <f t="shared" si="317"/>
        <v>0</v>
      </c>
    </row>
    <row r="584" spans="1:47" x14ac:dyDescent="0.25">
      <c r="A584" s="36" t="s">
        <v>10</v>
      </c>
      <c r="B584" s="12">
        <v>0</v>
      </c>
      <c r="C584" s="12">
        <v>0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1"/>
      <c r="M584" s="122" t="str">
        <f>M$11</f>
        <v>Heat and Cold</v>
      </c>
      <c r="N584" s="85">
        <v>0</v>
      </c>
      <c r="O584" s="85">
        <v>0</v>
      </c>
      <c r="P584" s="85">
        <v>0</v>
      </c>
      <c r="Q584" s="85">
        <v>0</v>
      </c>
      <c r="R584" s="85">
        <v>0</v>
      </c>
      <c r="S584" s="85">
        <v>0</v>
      </c>
      <c r="T584" s="85">
        <v>0</v>
      </c>
      <c r="U584" s="85">
        <v>0</v>
      </c>
      <c r="V584" s="85">
        <v>0</v>
      </c>
      <c r="W584" s="85">
        <v>0</v>
      </c>
      <c r="AL584" s="219"/>
      <c r="AM584" s="219"/>
      <c r="AN584" s="219"/>
      <c r="AO584" s="219"/>
      <c r="AP584" s="219"/>
      <c r="AQ584" s="219"/>
      <c r="AR584" s="219"/>
      <c r="AS584" s="219"/>
      <c r="AT584" s="219"/>
      <c r="AU584" s="219"/>
    </row>
    <row r="585" spans="1:47" x14ac:dyDescent="0.25">
      <c r="A585" s="36" t="s">
        <v>11</v>
      </c>
      <c r="B585" s="12">
        <v>0</v>
      </c>
      <c r="C585" s="12">
        <v>0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1"/>
      <c r="M585" s="122" t="str">
        <f>M$12</f>
        <v>natural gas</v>
      </c>
      <c r="N585" s="85">
        <v>0</v>
      </c>
      <c r="O585" s="85">
        <v>0</v>
      </c>
      <c r="P585" s="85">
        <v>0</v>
      </c>
      <c r="Q585" s="85">
        <v>0</v>
      </c>
      <c r="R585" s="85">
        <v>0</v>
      </c>
      <c r="S585" s="85">
        <v>0</v>
      </c>
      <c r="T585" s="85">
        <v>0</v>
      </c>
      <c r="U585" s="85">
        <v>0</v>
      </c>
      <c r="V585" s="85">
        <v>0</v>
      </c>
      <c r="W585" s="85">
        <v>0</v>
      </c>
    </row>
    <row r="586" spans="1:47" x14ac:dyDescent="0.25">
      <c r="A586" s="13" t="s">
        <v>40</v>
      </c>
      <c r="B586" s="14">
        <f t="shared" ref="B586" si="318">SUM(B577:B585)</f>
        <v>0.7311188500718645</v>
      </c>
      <c r="C586" s="14">
        <f t="shared" ref="C586" si="319">SUM(C577:C585)</f>
        <v>0.72201158202845783</v>
      </c>
      <c r="D586" s="14">
        <f t="shared" ref="D586" si="320">SUM(D577:D585)</f>
        <v>0.66737630748882126</v>
      </c>
      <c r="E586" s="14">
        <f t="shared" ref="E586" si="321">SUM(E577:E585)</f>
        <v>0.67178946794028649</v>
      </c>
      <c r="F586" s="14">
        <f t="shared" ref="F586" si="322">SUM(F577:F585)</f>
        <v>0.6840654602705698</v>
      </c>
      <c r="G586" s="14">
        <f t="shared" ref="G586" si="323">SUM(G577:G585)</f>
        <v>0.69134092159735094</v>
      </c>
      <c r="H586" s="14">
        <f t="shared" ref="H586" si="324">SUM(H577:H585)</f>
        <v>0.68662855265138245</v>
      </c>
      <c r="I586" s="14">
        <f t="shared" ref="I586" si="325">SUM(I577:I585)</f>
        <v>0.68030977340885579</v>
      </c>
      <c r="J586" s="14">
        <f t="shared" ref="J586" si="326">SUM(J577:J585)</f>
        <v>0.64962998032769803</v>
      </c>
      <c r="K586" s="14">
        <f t="shared" ref="K586" si="327">SUM(K577:K585)</f>
        <v>0.60929056939901072</v>
      </c>
      <c r="L586" s="121"/>
      <c r="M586" s="122" t="str">
        <f>M$13</f>
        <v>Liquid gas</v>
      </c>
      <c r="N586" s="85">
        <v>0</v>
      </c>
      <c r="O586" s="85">
        <v>0</v>
      </c>
      <c r="P586" s="85">
        <v>0</v>
      </c>
      <c r="Q586" s="85">
        <v>0</v>
      </c>
      <c r="R586" s="85">
        <v>0</v>
      </c>
      <c r="S586" s="85">
        <v>0</v>
      </c>
      <c r="T586" s="85">
        <v>0</v>
      </c>
      <c r="U586" s="85">
        <v>0</v>
      </c>
      <c r="V586" s="85">
        <v>0</v>
      </c>
      <c r="W586" s="85">
        <v>0</v>
      </c>
    </row>
    <row r="587" spans="1:47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121"/>
      <c r="M587" s="122" t="str">
        <f>M$14</f>
        <v>heating oil / diesel</v>
      </c>
      <c r="N587" s="85">
        <v>0</v>
      </c>
      <c r="O587" s="85">
        <v>0</v>
      </c>
      <c r="P587" s="85">
        <v>0</v>
      </c>
      <c r="Q587" s="85">
        <v>0</v>
      </c>
      <c r="R587" s="85">
        <v>0</v>
      </c>
      <c r="S587" s="85">
        <v>0</v>
      </c>
      <c r="T587" s="85">
        <v>0</v>
      </c>
      <c r="U587" s="85">
        <v>0</v>
      </c>
      <c r="V587" s="85">
        <v>0</v>
      </c>
      <c r="W587" s="85">
        <v>0</v>
      </c>
    </row>
    <row r="588" spans="1:47" x14ac:dyDescent="0.25">
      <c r="A588" s="37" t="s">
        <v>42</v>
      </c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121"/>
      <c r="M588" s="122" t="str">
        <f>M$15</f>
        <v>gasoline</v>
      </c>
      <c r="N588" s="85">
        <v>0</v>
      </c>
      <c r="O588" s="85">
        <v>0</v>
      </c>
      <c r="P588" s="85">
        <v>0</v>
      </c>
      <c r="Q588" s="85">
        <v>0</v>
      </c>
      <c r="R588" s="85">
        <v>0</v>
      </c>
      <c r="S588" s="85">
        <v>0</v>
      </c>
      <c r="T588" s="85">
        <v>0</v>
      </c>
      <c r="U588" s="85">
        <v>0</v>
      </c>
      <c r="V588" s="85">
        <v>0</v>
      </c>
      <c r="W588" s="85">
        <v>0</v>
      </c>
    </row>
    <row r="589" spans="1:47" x14ac:dyDescent="0.25">
      <c r="A589" s="11" t="s">
        <v>39</v>
      </c>
      <c r="B589" s="11">
        <v>2000</v>
      </c>
      <c r="C589" s="11">
        <v>2001</v>
      </c>
      <c r="D589" s="11">
        <v>2002</v>
      </c>
      <c r="E589" s="11">
        <v>2003</v>
      </c>
      <c r="F589" s="11">
        <v>2004</v>
      </c>
      <c r="G589" s="11">
        <v>2005</v>
      </c>
      <c r="H589" s="11">
        <v>2006</v>
      </c>
      <c r="I589" s="11">
        <v>2007</v>
      </c>
      <c r="J589" s="11">
        <v>2008</v>
      </c>
      <c r="K589" s="11">
        <v>2009</v>
      </c>
      <c r="L589" s="121"/>
      <c r="M589" s="122" t="str">
        <f>M$16</f>
        <v>Lignite / Coal</v>
      </c>
      <c r="N589" s="85">
        <v>0</v>
      </c>
      <c r="O589" s="85">
        <v>0</v>
      </c>
      <c r="P589" s="85">
        <v>0</v>
      </c>
      <c r="Q589" s="85">
        <v>0</v>
      </c>
      <c r="R589" s="85">
        <v>0</v>
      </c>
      <c r="S589" s="85">
        <v>0</v>
      </c>
      <c r="T589" s="85">
        <v>0</v>
      </c>
      <c r="U589" s="85">
        <v>0</v>
      </c>
      <c r="V589" s="85">
        <v>0</v>
      </c>
      <c r="W589" s="85">
        <v>0</v>
      </c>
    </row>
    <row r="590" spans="1:47" x14ac:dyDescent="0.25">
      <c r="A590" s="36" t="s">
        <v>1</v>
      </c>
      <c r="B590" s="12">
        <v>0.87934963065515515</v>
      </c>
      <c r="C590" s="12">
        <v>0.90474290834430215</v>
      </c>
      <c r="D590" s="12">
        <v>0.91396350095906509</v>
      </c>
      <c r="E590" s="12">
        <v>0.98977712212879143</v>
      </c>
      <c r="F590" s="12">
        <v>1.0076481117550602</v>
      </c>
      <c r="G590" s="12">
        <v>1.0201163377707254</v>
      </c>
      <c r="H590" s="12">
        <v>1.0210449267260728</v>
      </c>
      <c r="I590" s="12">
        <v>1.0117373477187033</v>
      </c>
      <c r="J590" s="12">
        <v>0.96599716545629344</v>
      </c>
      <c r="K590" s="12">
        <v>0.90605303706717599</v>
      </c>
      <c r="L590" s="121"/>
      <c r="M590" s="122" t="str">
        <f>M$17</f>
        <v>other fossil fuels</v>
      </c>
      <c r="N590" s="85">
        <v>0</v>
      </c>
      <c r="O590" s="85">
        <v>0</v>
      </c>
      <c r="P590" s="85">
        <v>0</v>
      </c>
      <c r="Q590" s="85">
        <v>0</v>
      </c>
      <c r="R590" s="85">
        <v>0</v>
      </c>
      <c r="S590" s="85">
        <v>0</v>
      </c>
      <c r="T590" s="85">
        <v>0</v>
      </c>
      <c r="U590" s="85">
        <v>0</v>
      </c>
      <c r="V590" s="85">
        <v>0</v>
      </c>
      <c r="W590" s="85">
        <v>0</v>
      </c>
    </row>
    <row r="591" spans="1:47" x14ac:dyDescent="0.25">
      <c r="A591" s="36" t="s">
        <v>5</v>
      </c>
      <c r="B591" s="12">
        <v>0</v>
      </c>
      <c r="C591" s="12">
        <v>0</v>
      </c>
      <c r="D591" s="12">
        <v>0</v>
      </c>
      <c r="E591" s="12">
        <v>0</v>
      </c>
      <c r="F591" s="12">
        <v>0</v>
      </c>
      <c r="G591" s="12">
        <v>0</v>
      </c>
      <c r="H591" s="12">
        <v>0</v>
      </c>
      <c r="I591" s="12">
        <v>0</v>
      </c>
      <c r="J591" s="12">
        <v>0</v>
      </c>
      <c r="K591" s="12">
        <v>0</v>
      </c>
      <c r="L591" s="121"/>
      <c r="M591" s="122" t="str">
        <f>M$18</f>
        <v>Plant oil, biofuel</v>
      </c>
      <c r="N591" s="85">
        <v>0</v>
      </c>
      <c r="O591" s="85">
        <v>0</v>
      </c>
      <c r="P591" s="85">
        <v>0</v>
      </c>
      <c r="Q591" s="85">
        <v>0</v>
      </c>
      <c r="R591" s="85">
        <v>0</v>
      </c>
      <c r="S591" s="85">
        <v>0</v>
      </c>
      <c r="T591" s="85">
        <v>0</v>
      </c>
      <c r="U591" s="85">
        <v>0</v>
      </c>
      <c r="V591" s="85">
        <v>0</v>
      </c>
      <c r="W591" s="85">
        <v>0</v>
      </c>
    </row>
    <row r="592" spans="1:47" x14ac:dyDescent="0.25">
      <c r="A592" s="36" t="s">
        <v>6</v>
      </c>
      <c r="B592" s="12">
        <v>0</v>
      </c>
      <c r="C592" s="12">
        <v>0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1"/>
      <c r="M592" s="88" t="s">
        <v>40</v>
      </c>
      <c r="N592" s="89">
        <f t="shared" ref="N592:W592" si="328">SUM(N583:N591)</f>
        <v>5428055.555555556</v>
      </c>
      <c r="O592" s="89">
        <f t="shared" si="328"/>
        <v>5638888.888888889</v>
      </c>
      <c r="P592" s="89">
        <f t="shared" si="328"/>
        <v>5745000</v>
      </c>
      <c r="Q592" s="89">
        <f t="shared" si="328"/>
        <v>6271944.444444444</v>
      </c>
      <c r="R592" s="89">
        <f t="shared" si="328"/>
        <v>6440000</v>
      </c>
      <c r="S592" s="89">
        <f t="shared" si="328"/>
        <v>6583055.555555556</v>
      </c>
      <c r="T592" s="89">
        <f t="shared" si="328"/>
        <v>6661944.444444444</v>
      </c>
      <c r="U592" s="89">
        <f t="shared" si="328"/>
        <v>6681944.444444444</v>
      </c>
      <c r="V592" s="89">
        <f t="shared" si="328"/>
        <v>6463888.888888889</v>
      </c>
      <c r="W592" s="89">
        <f t="shared" si="328"/>
        <v>6146111.111111111</v>
      </c>
    </row>
    <row r="593" spans="1:24" x14ac:dyDescent="0.25">
      <c r="A593" s="36" t="s">
        <v>2</v>
      </c>
      <c r="B593" s="12">
        <v>0</v>
      </c>
      <c r="C593" s="12">
        <v>0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</row>
    <row r="594" spans="1:24" x14ac:dyDescent="0.25">
      <c r="A594" s="36" t="s">
        <v>7</v>
      </c>
      <c r="B594" s="12">
        <v>0</v>
      </c>
      <c r="C594" s="12">
        <v>0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1"/>
      <c r="M594" s="125" t="s">
        <v>55</v>
      </c>
      <c r="N594" s="125"/>
      <c r="O594" s="121"/>
      <c r="P594" s="121"/>
      <c r="Q594" s="121"/>
      <c r="R594" s="121"/>
      <c r="S594" s="121"/>
      <c r="T594" s="121"/>
      <c r="U594" s="121"/>
      <c r="V594" s="121"/>
      <c r="W594" s="121"/>
    </row>
    <row r="595" spans="1:24" x14ac:dyDescent="0.25">
      <c r="A595" s="36" t="s">
        <v>8</v>
      </c>
      <c r="B595" s="12">
        <v>0</v>
      </c>
      <c r="C595" s="12">
        <v>0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1"/>
      <c r="M595" s="90" t="str">
        <f>M$9</f>
        <v>Energieträger</v>
      </c>
      <c r="N595" s="90">
        <v>2000</v>
      </c>
      <c r="O595" s="90">
        <v>2001</v>
      </c>
      <c r="P595" s="90">
        <v>2002</v>
      </c>
      <c r="Q595" s="90">
        <v>2003</v>
      </c>
      <c r="R595" s="90">
        <v>2004</v>
      </c>
      <c r="S595" s="90">
        <v>2005</v>
      </c>
      <c r="T595" s="90">
        <v>2006</v>
      </c>
      <c r="U595" s="90">
        <v>2007</v>
      </c>
      <c r="V595" s="90">
        <v>2008</v>
      </c>
      <c r="W595" s="90">
        <v>2009</v>
      </c>
    </row>
    <row r="596" spans="1:24" x14ac:dyDescent="0.25">
      <c r="A596" s="36" t="s">
        <v>9</v>
      </c>
      <c r="B596" s="12">
        <v>0</v>
      </c>
      <c r="C596" s="12">
        <v>0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1"/>
      <c r="M596" s="122" t="str">
        <f>M$10</f>
        <v>Electricity</v>
      </c>
      <c r="N596" s="85">
        <v>283055.55555555556</v>
      </c>
      <c r="O596" s="85">
        <v>281111.11111111107</v>
      </c>
      <c r="P596" s="85">
        <v>286944.44444444444</v>
      </c>
      <c r="Q596" s="85">
        <v>295000</v>
      </c>
      <c r="R596" s="85">
        <v>303055.55555555556</v>
      </c>
      <c r="S596" s="85">
        <v>310000</v>
      </c>
      <c r="T596" s="85">
        <v>313888.88888888888</v>
      </c>
      <c r="U596" s="85">
        <v>315000</v>
      </c>
      <c r="V596" s="85">
        <v>305000</v>
      </c>
      <c r="W596" s="85">
        <v>290000</v>
      </c>
    </row>
    <row r="597" spans="1:24" x14ac:dyDescent="0.25">
      <c r="A597" s="36" t="s">
        <v>10</v>
      </c>
      <c r="B597" s="12">
        <v>0</v>
      </c>
      <c r="C597" s="12">
        <v>0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1"/>
      <c r="M597" s="122" t="str">
        <f>M$11</f>
        <v>Heat and Cold</v>
      </c>
      <c r="N597" s="85">
        <v>876111.11111111112</v>
      </c>
      <c r="O597" s="85">
        <v>888333.33333333326</v>
      </c>
      <c r="P597" s="85">
        <v>940277.77777777775</v>
      </c>
      <c r="Q597" s="85">
        <v>1018611.1111111111</v>
      </c>
      <c r="R597" s="85">
        <v>1066111.111111111</v>
      </c>
      <c r="S597" s="85">
        <v>1054166.6666666667</v>
      </c>
      <c r="T597" s="85">
        <v>1045000</v>
      </c>
      <c r="U597" s="85">
        <v>1079444.4444444443</v>
      </c>
      <c r="V597" s="85">
        <v>996388.88888888888</v>
      </c>
      <c r="W597" s="85">
        <v>995277.77777777775</v>
      </c>
    </row>
    <row r="598" spans="1:24" x14ac:dyDescent="0.25">
      <c r="A598" s="36" t="s">
        <v>11</v>
      </c>
      <c r="B598" s="12">
        <v>0</v>
      </c>
      <c r="C598" s="12">
        <v>0</v>
      </c>
      <c r="D598" s="12">
        <v>0</v>
      </c>
      <c r="E598" s="12">
        <v>0</v>
      </c>
      <c r="F598" s="12">
        <v>0</v>
      </c>
      <c r="G598" s="12">
        <v>0</v>
      </c>
      <c r="H598" s="12">
        <v>0</v>
      </c>
      <c r="I598" s="12">
        <v>0</v>
      </c>
      <c r="J598" s="12">
        <v>0</v>
      </c>
      <c r="K598" s="12">
        <v>0</v>
      </c>
      <c r="L598" s="121"/>
      <c r="M598" s="122" t="str">
        <f>M$12</f>
        <v>natural gas</v>
      </c>
      <c r="N598" s="85">
        <v>4658611.111111111</v>
      </c>
      <c r="O598" s="85">
        <v>2878333.3333333335</v>
      </c>
      <c r="P598" s="85">
        <v>4405277.7777777771</v>
      </c>
      <c r="Q598" s="85">
        <v>3320833.333333333</v>
      </c>
      <c r="R598" s="85">
        <v>3414166.6666666665</v>
      </c>
      <c r="S598" s="85">
        <v>3489722.222222222</v>
      </c>
      <c r="T598" s="85">
        <v>3551944.4444444445</v>
      </c>
      <c r="U598" s="85">
        <v>3571388.8888888885</v>
      </c>
      <c r="V598" s="85">
        <v>2635555.5555555555</v>
      </c>
      <c r="W598" s="85">
        <v>1777777.7777777778</v>
      </c>
    </row>
    <row r="599" spans="1:24" x14ac:dyDescent="0.25">
      <c r="A599" s="13" t="s">
        <v>40</v>
      </c>
      <c r="B599" s="14">
        <f t="shared" ref="B599" si="329">SUM(B590:B598)</f>
        <v>0.87934963065515515</v>
      </c>
      <c r="C599" s="14">
        <f t="shared" ref="C599" si="330">SUM(C590:C598)</f>
        <v>0.90474290834430215</v>
      </c>
      <c r="D599" s="14">
        <f t="shared" ref="D599" si="331">SUM(D590:D598)</f>
        <v>0.91396350095906509</v>
      </c>
      <c r="E599" s="14">
        <f t="shared" ref="E599" si="332">SUM(E590:E598)</f>
        <v>0.98977712212879143</v>
      </c>
      <c r="F599" s="14">
        <f t="shared" ref="F599" si="333">SUM(F590:F598)</f>
        <v>1.0076481117550602</v>
      </c>
      <c r="G599" s="14">
        <f t="shared" ref="G599" si="334">SUM(G590:G598)</f>
        <v>1.0201163377707254</v>
      </c>
      <c r="H599" s="14">
        <f t="shared" ref="H599" si="335">SUM(H590:H598)</f>
        <v>1.0210449267260728</v>
      </c>
      <c r="I599" s="14">
        <f t="shared" ref="I599" si="336">SUM(I590:I598)</f>
        <v>1.0117373477187033</v>
      </c>
      <c r="J599" s="14">
        <f t="shared" ref="J599" si="337">SUM(J590:J598)</f>
        <v>0.96599716545629344</v>
      </c>
      <c r="K599" s="14">
        <f t="shared" ref="K599" si="338">SUM(K590:K598)</f>
        <v>0.90605303706717599</v>
      </c>
      <c r="L599" s="121"/>
      <c r="M599" s="122" t="str">
        <f>M$13</f>
        <v>Liquid gas</v>
      </c>
      <c r="N599" s="85">
        <v>0</v>
      </c>
      <c r="O599" s="85">
        <v>0</v>
      </c>
      <c r="P599" s="85">
        <v>0</v>
      </c>
      <c r="Q599" s="85">
        <v>0</v>
      </c>
      <c r="R599" s="85">
        <v>0</v>
      </c>
      <c r="S599" s="85">
        <v>0</v>
      </c>
      <c r="T599" s="85">
        <v>0</v>
      </c>
      <c r="U599" s="85">
        <v>0</v>
      </c>
      <c r="V599" s="85">
        <v>0</v>
      </c>
      <c r="W599" s="85">
        <v>0</v>
      </c>
    </row>
    <row r="600" spans="1:24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121"/>
      <c r="M600" s="122" t="str">
        <f>M$14</f>
        <v>heating oil / diesel</v>
      </c>
      <c r="N600" s="85">
        <v>855555.5555555555</v>
      </c>
      <c r="O600" s="85">
        <v>1090000</v>
      </c>
      <c r="P600" s="85">
        <v>1113333.3333333333</v>
      </c>
      <c r="Q600" s="85">
        <v>1172777.7777777778</v>
      </c>
      <c r="R600" s="85">
        <v>1243611.111111111</v>
      </c>
      <c r="S600" s="85">
        <v>1302777.7777777778</v>
      </c>
      <c r="T600" s="85">
        <v>2188611.111111111</v>
      </c>
      <c r="U600" s="85">
        <v>3418611.111111111</v>
      </c>
      <c r="V600" s="85">
        <v>3918333.333333333</v>
      </c>
      <c r="W600" s="85">
        <v>3852222.222222222</v>
      </c>
    </row>
    <row r="601" spans="1:24" x14ac:dyDescent="0.25">
      <c r="A601" s="37" t="s">
        <v>43</v>
      </c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121"/>
      <c r="M601" s="122" t="str">
        <f>M$15</f>
        <v>gasoline</v>
      </c>
      <c r="N601" s="85">
        <v>0</v>
      </c>
      <c r="O601" s="85">
        <v>0</v>
      </c>
      <c r="P601" s="85">
        <v>0</v>
      </c>
      <c r="Q601" s="85">
        <v>0</v>
      </c>
      <c r="R601" s="85">
        <v>0</v>
      </c>
      <c r="S601" s="85">
        <v>0</v>
      </c>
      <c r="T601" s="85">
        <v>0</v>
      </c>
      <c r="U601" s="85">
        <v>0</v>
      </c>
      <c r="V601" s="85">
        <v>0</v>
      </c>
      <c r="W601" s="85">
        <v>0</v>
      </c>
      <c r="X601" s="49"/>
    </row>
    <row r="602" spans="1:24" x14ac:dyDescent="0.25">
      <c r="A602" s="11" t="s">
        <v>39</v>
      </c>
      <c r="B602" s="11">
        <v>2000</v>
      </c>
      <c r="C602" s="11">
        <v>2001</v>
      </c>
      <c r="D602" s="11">
        <v>2002</v>
      </c>
      <c r="E602" s="11">
        <v>2003</v>
      </c>
      <c r="F602" s="11">
        <v>2004</v>
      </c>
      <c r="G602" s="11">
        <v>2005</v>
      </c>
      <c r="H602" s="11">
        <v>2006</v>
      </c>
      <c r="I602" s="11">
        <v>2007</v>
      </c>
      <c r="J602" s="11">
        <v>2008</v>
      </c>
      <c r="K602" s="11">
        <v>2009</v>
      </c>
      <c r="L602" s="121"/>
      <c r="M602" s="122" t="str">
        <f>M$16</f>
        <v>Lignite / Coal</v>
      </c>
      <c r="N602" s="85">
        <v>900277.77777777775</v>
      </c>
      <c r="O602" s="85">
        <v>981666.66666666674</v>
      </c>
      <c r="P602" s="85">
        <v>1148333.3333333333</v>
      </c>
      <c r="Q602" s="85">
        <v>1136944.4444444445</v>
      </c>
      <c r="R602" s="85">
        <v>1177777.7777777778</v>
      </c>
      <c r="S602" s="85">
        <v>477500</v>
      </c>
      <c r="T602" s="85">
        <v>533611.11111111112</v>
      </c>
      <c r="U602" s="85">
        <v>936111.11111111112</v>
      </c>
      <c r="V602" s="85">
        <v>1028888.8888888889</v>
      </c>
      <c r="W602" s="85">
        <v>1049722.2222222222</v>
      </c>
      <c r="X602" s="49"/>
    </row>
    <row r="603" spans="1:24" x14ac:dyDescent="0.25">
      <c r="A603" s="36" t="s">
        <v>1</v>
      </c>
      <c r="B603" s="12">
        <v>4.5855241473701604E-2</v>
      </c>
      <c r="C603" s="12">
        <v>4.5103439568691311E-2</v>
      </c>
      <c r="D603" s="12">
        <v>4.5649564669312165E-2</v>
      </c>
      <c r="E603" s="12">
        <v>4.6554023814198001E-2</v>
      </c>
      <c r="F603" s="12">
        <v>4.7418223340440414E-2</v>
      </c>
      <c r="G603" s="12">
        <v>4.8037884845441976E-2</v>
      </c>
      <c r="H603" s="12">
        <v>4.8108275328376866E-2</v>
      </c>
      <c r="I603" s="12">
        <v>4.769528797809227E-2</v>
      </c>
      <c r="J603" s="12">
        <v>4.5580785890460253E-2</v>
      </c>
      <c r="K603" s="12">
        <v>4.275148561412509E-2</v>
      </c>
      <c r="L603" s="121"/>
      <c r="M603" s="122" t="str">
        <f>M$17</f>
        <v>other fossil fuels</v>
      </c>
      <c r="N603" s="85">
        <v>88611.111111111109</v>
      </c>
      <c r="O603" s="85">
        <v>88611.111111111109</v>
      </c>
      <c r="P603" s="85">
        <v>63333.333333333328</v>
      </c>
      <c r="Q603" s="85">
        <v>63333.333333333328</v>
      </c>
      <c r="R603" s="85">
        <v>75833.333333333328</v>
      </c>
      <c r="S603" s="85">
        <v>88611.111111111109</v>
      </c>
      <c r="T603" s="85">
        <v>88611.111111111109</v>
      </c>
      <c r="U603" s="85">
        <v>88611.111111111109</v>
      </c>
      <c r="V603" s="85">
        <v>88611.111111111109</v>
      </c>
      <c r="W603" s="85">
        <v>88611.111111111109</v>
      </c>
      <c r="X603" s="49"/>
    </row>
    <row r="604" spans="1:24" x14ac:dyDescent="0.25">
      <c r="A604" s="36" t="s">
        <v>5</v>
      </c>
      <c r="B604" s="12">
        <v>0</v>
      </c>
      <c r="C604" s="12">
        <v>0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1"/>
      <c r="M604" s="122" t="str">
        <f>M$18</f>
        <v>Plant oil, biofuel</v>
      </c>
      <c r="N604" s="85">
        <v>0</v>
      </c>
      <c r="O604" s="85">
        <v>0</v>
      </c>
      <c r="P604" s="85">
        <v>0</v>
      </c>
      <c r="Q604" s="85">
        <v>0</v>
      </c>
      <c r="R604" s="85">
        <v>0</v>
      </c>
      <c r="S604" s="85">
        <v>0</v>
      </c>
      <c r="T604" s="85">
        <v>0</v>
      </c>
      <c r="U604" s="85">
        <v>0</v>
      </c>
      <c r="V604" s="85">
        <v>0</v>
      </c>
      <c r="W604" s="85">
        <v>0</v>
      </c>
      <c r="X604" s="49"/>
    </row>
    <row r="605" spans="1:24" x14ac:dyDescent="0.25">
      <c r="A605" s="36" t="s">
        <v>6</v>
      </c>
      <c r="B605" s="12">
        <v>0.75469897424479837</v>
      </c>
      <c r="C605" s="12">
        <v>0.46182000080116548</v>
      </c>
      <c r="D605" s="12">
        <v>0.70082908624455131</v>
      </c>
      <c r="E605" s="12">
        <v>0.52406153926434751</v>
      </c>
      <c r="F605" s="12">
        <v>0.53420475075834384</v>
      </c>
      <c r="G605" s="12">
        <v>0.54077056210868057</v>
      </c>
      <c r="H605" s="12">
        <v>0.54438983772031424</v>
      </c>
      <c r="I605" s="12">
        <v>0.5407568937692524</v>
      </c>
      <c r="J605" s="12">
        <v>0.39387112616455999</v>
      </c>
      <c r="K605" s="12">
        <v>0.26207807273026873</v>
      </c>
      <c r="L605" s="121"/>
      <c r="M605" s="88" t="s">
        <v>40</v>
      </c>
      <c r="N605" s="89">
        <f t="shared" ref="N605:W605" si="339">SUM(N596:N604)</f>
        <v>7662222.2222222229</v>
      </c>
      <c r="O605" s="89">
        <f t="shared" si="339"/>
        <v>6208055.555555556</v>
      </c>
      <c r="P605" s="89">
        <f t="shared" si="339"/>
        <v>7957499.9999999981</v>
      </c>
      <c r="Q605" s="89">
        <f t="shared" si="339"/>
        <v>7007499.9999999991</v>
      </c>
      <c r="R605" s="89">
        <f t="shared" si="339"/>
        <v>7280555.555555555</v>
      </c>
      <c r="S605" s="89">
        <f t="shared" si="339"/>
        <v>6722777.777777778</v>
      </c>
      <c r="T605" s="89">
        <f t="shared" si="339"/>
        <v>7721666.666666667</v>
      </c>
      <c r="U605" s="89">
        <f t="shared" si="339"/>
        <v>9409166.6666666679</v>
      </c>
      <c r="V605" s="89">
        <f t="shared" si="339"/>
        <v>8972777.777777778</v>
      </c>
      <c r="W605" s="89">
        <f t="shared" si="339"/>
        <v>8053611.111111111</v>
      </c>
      <c r="X605" s="49"/>
    </row>
    <row r="606" spans="1:24" x14ac:dyDescent="0.25">
      <c r="A606" s="36" t="s">
        <v>2</v>
      </c>
      <c r="B606" s="12">
        <v>0</v>
      </c>
      <c r="C606" s="12">
        <v>0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</row>
    <row r="607" spans="1:24" x14ac:dyDescent="0.25">
      <c r="A607" s="36" t="s">
        <v>7</v>
      </c>
      <c r="B607" s="12">
        <v>0.13860072987144351</v>
      </c>
      <c r="C607" s="12">
        <v>0.17488724986911536</v>
      </c>
      <c r="D607" s="12">
        <v>0.17711854326679879</v>
      </c>
      <c r="E607" s="12">
        <v>0.18507635456077584</v>
      </c>
      <c r="F607" s="12">
        <v>0.19458422171874584</v>
      </c>
      <c r="G607" s="12">
        <v>0.20187964150996673</v>
      </c>
      <c r="H607" s="12">
        <v>0.33543814275423128</v>
      </c>
      <c r="I607" s="12">
        <v>0.51762425850650928</v>
      </c>
      <c r="J607" s="12">
        <v>0.58557610725941012</v>
      </c>
      <c r="K607" s="12">
        <v>0.56789042384740107</v>
      </c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</row>
    <row r="608" spans="1:24" x14ac:dyDescent="0.25">
      <c r="A608" s="36" t="s">
        <v>8</v>
      </c>
      <c r="B608" s="12">
        <v>0</v>
      </c>
      <c r="C608" s="12">
        <v>0</v>
      </c>
      <c r="D608" s="12">
        <v>0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</row>
    <row r="609" spans="1:24" x14ac:dyDescent="0.25">
      <c r="A609" s="36" t="s">
        <v>9</v>
      </c>
      <c r="B609" s="12">
        <v>0.14584576802381441</v>
      </c>
      <c r="C609" s="12">
        <v>0.15750548956102287</v>
      </c>
      <c r="D609" s="12">
        <v>0.18268664118386879</v>
      </c>
      <c r="E609" s="12">
        <v>0.1794214872613111</v>
      </c>
      <c r="F609" s="12">
        <v>0.18428347109392057</v>
      </c>
      <c r="G609" s="12">
        <v>7.3993838753866267E-2</v>
      </c>
      <c r="H609" s="12">
        <v>8.1784068058240678E-2</v>
      </c>
      <c r="I609" s="12">
        <v>0.14173996515535356</v>
      </c>
      <c r="J609" s="12">
        <v>0.15376250540825573</v>
      </c>
      <c r="K609" s="12">
        <v>0.15474891200745089</v>
      </c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49"/>
    </row>
    <row r="610" spans="1:24" x14ac:dyDescent="0.25">
      <c r="A610" s="36" t="s">
        <v>10</v>
      </c>
      <c r="B610" s="12">
        <v>1.4355075593828077E-2</v>
      </c>
      <c r="C610" s="12">
        <v>1.4217388559696176E-2</v>
      </c>
      <c r="D610" s="12">
        <v>1.0075605754698135E-2</v>
      </c>
      <c r="E610" s="12">
        <v>9.994649180449287E-3</v>
      </c>
      <c r="F610" s="12">
        <v>1.1865421605811395E-2</v>
      </c>
      <c r="G610" s="12">
        <v>1.3731259198652321E-2</v>
      </c>
      <c r="H610" s="12">
        <v>1.3581008698895771E-2</v>
      </c>
      <c r="I610" s="12">
        <v>1.3416928452391034E-2</v>
      </c>
      <c r="J610" s="12">
        <v>1.3242505190397833E-2</v>
      </c>
      <c r="K610" s="12">
        <v>1.3062953937649334E-2</v>
      </c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</row>
    <row r="611" spans="1:24" x14ac:dyDescent="0.25">
      <c r="A611" s="36" t="s">
        <v>11</v>
      </c>
      <c r="B611" s="12">
        <v>0</v>
      </c>
      <c r="C611" s="12">
        <v>0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56"/>
    </row>
    <row r="612" spans="1:24" x14ac:dyDescent="0.25">
      <c r="A612" s="13" t="s">
        <v>40</v>
      </c>
      <c r="B612" s="14">
        <f t="shared" ref="B612" si="340">SUM(B603:B611)</f>
        <v>1.0993557892075858</v>
      </c>
      <c r="C612" s="14">
        <f t="shared" ref="C612" si="341">SUM(C603:C611)</f>
        <v>0.85353356835969119</v>
      </c>
      <c r="D612" s="14">
        <f t="shared" ref="D612" si="342">SUM(D603:D611)</f>
        <v>1.1163594411192292</v>
      </c>
      <c r="E612" s="14">
        <f t="shared" ref="E612" si="343">SUM(E603:E611)</f>
        <v>0.94510805408108178</v>
      </c>
      <c r="F612" s="14">
        <f t="shared" ref="F612" si="344">SUM(F603:F611)</f>
        <v>0.97235608851726196</v>
      </c>
      <c r="G612" s="14">
        <f t="shared" ref="G612" si="345">SUM(G603:G611)</f>
        <v>0.87841318641660793</v>
      </c>
      <c r="H612" s="14">
        <f t="shared" ref="H612" si="346">SUM(H603:H611)</f>
        <v>1.0233013325600588</v>
      </c>
      <c r="I612" s="14">
        <f t="shared" ref="I612" si="347">SUM(I603:I611)</f>
        <v>1.2612333338615986</v>
      </c>
      <c r="J612" s="14">
        <f t="shared" ref="J612" si="348">SUM(J603:J611)</f>
        <v>1.1920330299130839</v>
      </c>
      <c r="K612" s="14">
        <f t="shared" ref="K612" si="349">SUM(K603:K611)</f>
        <v>1.040531848136895</v>
      </c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</row>
    <row r="613" spans="1:24" x14ac:dyDescent="0.25"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</row>
    <row r="614" spans="1:24" x14ac:dyDescent="0.25">
      <c r="A614" s="58" t="s">
        <v>46</v>
      </c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</row>
    <row r="615" spans="1:24" s="49" customFormat="1" x14ac:dyDescent="0.25">
      <c r="A615" s="11" t="s">
        <v>39</v>
      </c>
      <c r="B615" s="11">
        <v>2000</v>
      </c>
      <c r="C615" s="11">
        <v>2001</v>
      </c>
      <c r="D615" s="11">
        <v>2002</v>
      </c>
      <c r="E615" s="11">
        <v>2003</v>
      </c>
      <c r="F615" s="11">
        <v>2004</v>
      </c>
      <c r="G615" s="11">
        <v>2005</v>
      </c>
      <c r="H615" s="11">
        <v>2006</v>
      </c>
      <c r="I615" s="11">
        <v>2007</v>
      </c>
      <c r="J615" s="11">
        <v>2008</v>
      </c>
      <c r="K615" s="11">
        <v>2009</v>
      </c>
    </row>
    <row r="616" spans="1:24" s="49" customFormat="1" x14ac:dyDescent="0.25">
      <c r="A616" s="67" t="s">
        <v>1</v>
      </c>
      <c r="B616" s="12">
        <v>0</v>
      </c>
      <c r="C616" s="12">
        <v>0</v>
      </c>
      <c r="D616" s="12">
        <v>0</v>
      </c>
      <c r="E616" s="12">
        <v>0</v>
      </c>
      <c r="F616" s="12">
        <v>0</v>
      </c>
      <c r="G616" s="12">
        <v>0</v>
      </c>
      <c r="H616" s="12">
        <v>0</v>
      </c>
      <c r="I616" s="12">
        <v>0</v>
      </c>
      <c r="J616" s="12">
        <v>0</v>
      </c>
      <c r="K616" s="12">
        <v>0</v>
      </c>
    </row>
    <row r="617" spans="1:24" s="49" customFormat="1" x14ac:dyDescent="0.25">
      <c r="A617" s="67" t="s">
        <v>5</v>
      </c>
      <c r="B617" s="12">
        <v>0</v>
      </c>
      <c r="C617" s="12">
        <v>0</v>
      </c>
      <c r="D617" s="12">
        <v>0</v>
      </c>
      <c r="E617" s="12">
        <v>0</v>
      </c>
      <c r="F617" s="12">
        <v>0</v>
      </c>
      <c r="G617" s="12">
        <v>0</v>
      </c>
      <c r="H617" s="12">
        <v>0</v>
      </c>
      <c r="I617" s="12">
        <v>0</v>
      </c>
      <c r="J617" s="12">
        <v>0</v>
      </c>
      <c r="K617" s="12">
        <v>0</v>
      </c>
    </row>
    <row r="618" spans="1:24" s="49" customFormat="1" x14ac:dyDescent="0.25">
      <c r="A618" s="67" t="s">
        <v>6</v>
      </c>
      <c r="B618" s="12">
        <v>0</v>
      </c>
      <c r="C618" s="12">
        <v>0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</row>
    <row r="619" spans="1:24" s="49" customFormat="1" x14ac:dyDescent="0.25">
      <c r="A619" s="67" t="s">
        <v>2</v>
      </c>
      <c r="B619" s="12">
        <v>0</v>
      </c>
      <c r="C619" s="12">
        <v>0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0</v>
      </c>
      <c r="J619" s="12">
        <v>0</v>
      </c>
      <c r="K619" s="12">
        <v>0</v>
      </c>
      <c r="M619"/>
      <c r="N619"/>
      <c r="O619"/>
      <c r="P619"/>
      <c r="Q619"/>
      <c r="R619"/>
      <c r="S619"/>
      <c r="T619"/>
      <c r="U619"/>
      <c r="V619"/>
      <c r="W619"/>
    </row>
    <row r="620" spans="1:24" s="49" customFormat="1" x14ac:dyDescent="0.25">
      <c r="A620" s="67" t="s">
        <v>7</v>
      </c>
      <c r="B620" s="12">
        <v>0</v>
      </c>
      <c r="C620" s="12">
        <v>0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M620"/>
      <c r="N620"/>
      <c r="O620"/>
      <c r="P620"/>
      <c r="Q620"/>
      <c r="R620"/>
      <c r="S620"/>
      <c r="T620"/>
      <c r="U620"/>
      <c r="V620"/>
      <c r="W620"/>
    </row>
    <row r="621" spans="1:24" s="49" customFormat="1" x14ac:dyDescent="0.25">
      <c r="A621" s="67" t="s">
        <v>8</v>
      </c>
      <c r="B621" s="12">
        <v>1.3313770110313401</v>
      </c>
      <c r="C621" s="12">
        <v>1.6869666908246392</v>
      </c>
      <c r="D621" s="12">
        <v>1.7037495801168066</v>
      </c>
      <c r="E621" s="12">
        <v>1.8442319546959736</v>
      </c>
      <c r="F621" s="12">
        <v>1.9813950189220875</v>
      </c>
      <c r="G621" s="12">
        <v>2.1137099778991293</v>
      </c>
      <c r="H621" s="12">
        <v>0.1010699518845723</v>
      </c>
      <c r="I621" s="12">
        <v>0.16272757423918782</v>
      </c>
      <c r="J621" s="12">
        <v>0.15513241973829686</v>
      </c>
      <c r="K621" s="12">
        <v>0.14221830415503489</v>
      </c>
      <c r="M621"/>
      <c r="N621"/>
      <c r="O621"/>
      <c r="P621"/>
      <c r="Q621"/>
      <c r="R621"/>
      <c r="S621"/>
      <c r="T621"/>
      <c r="U621"/>
      <c r="V621"/>
      <c r="W621"/>
      <c r="X621"/>
    </row>
    <row r="622" spans="1:24" s="49" customFormat="1" x14ac:dyDescent="0.25">
      <c r="A622" s="67" t="s">
        <v>9</v>
      </c>
      <c r="B622" s="12">
        <v>0</v>
      </c>
      <c r="C622" s="12">
        <v>0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/>
    </row>
    <row r="623" spans="1:24" s="49" customFormat="1" x14ac:dyDescent="0.25">
      <c r="A623" s="67" t="s">
        <v>10</v>
      </c>
      <c r="B623" s="12">
        <v>0</v>
      </c>
      <c r="C623" s="12">
        <v>0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M623"/>
      <c r="N623"/>
      <c r="O623"/>
      <c r="P623"/>
      <c r="Q623"/>
      <c r="R623"/>
      <c r="S623"/>
      <c r="T623"/>
      <c r="U623"/>
      <c r="V623"/>
      <c r="W623"/>
      <c r="X623"/>
    </row>
    <row r="624" spans="1:24" s="49" customFormat="1" x14ac:dyDescent="0.25">
      <c r="A624" s="67" t="s">
        <v>11</v>
      </c>
      <c r="B624" s="12">
        <v>0</v>
      </c>
      <c r="C624" s="12">
        <v>0</v>
      </c>
      <c r="D624" s="12">
        <v>0</v>
      </c>
      <c r="E624" s="12">
        <v>0</v>
      </c>
      <c r="F624" s="12">
        <v>0</v>
      </c>
      <c r="G624" s="12">
        <v>0</v>
      </c>
      <c r="H624" s="12">
        <v>0</v>
      </c>
      <c r="I624" s="12">
        <v>0</v>
      </c>
      <c r="J624" s="12">
        <v>0</v>
      </c>
      <c r="K624" s="12">
        <v>0</v>
      </c>
      <c r="M624"/>
      <c r="N624"/>
      <c r="O624"/>
      <c r="P624"/>
      <c r="Q624"/>
      <c r="R624"/>
      <c r="S624"/>
      <c r="T624"/>
      <c r="U624"/>
      <c r="V624"/>
      <c r="W624"/>
      <c r="X624" s="56"/>
    </row>
    <row r="625" spans="1:24" s="56" customFormat="1" x14ac:dyDescent="0.25">
      <c r="A625" s="13" t="s">
        <v>40</v>
      </c>
      <c r="B625" s="14">
        <f t="shared" ref="B625:K625" si="350">SUM(B616:B624)</f>
        <v>1.3313770110313401</v>
      </c>
      <c r="C625" s="14">
        <f t="shared" si="350"/>
        <v>1.6869666908246392</v>
      </c>
      <c r="D625" s="14">
        <f t="shared" si="350"/>
        <v>1.7037495801168066</v>
      </c>
      <c r="E625" s="14">
        <f t="shared" si="350"/>
        <v>1.8442319546959736</v>
      </c>
      <c r="F625" s="14">
        <f t="shared" si="350"/>
        <v>1.9813950189220875</v>
      </c>
      <c r="G625" s="14">
        <f t="shared" si="350"/>
        <v>2.1137099778991293</v>
      </c>
      <c r="H625" s="14">
        <f t="shared" si="350"/>
        <v>0.1010699518845723</v>
      </c>
      <c r="I625" s="14">
        <f t="shared" si="350"/>
        <v>0.16272757423918782</v>
      </c>
      <c r="J625" s="14">
        <f t="shared" si="350"/>
        <v>0.15513241973829686</v>
      </c>
      <c r="K625" s="14">
        <f t="shared" si="350"/>
        <v>0.14221830415503489</v>
      </c>
      <c r="M625"/>
      <c r="N625"/>
      <c r="O625"/>
      <c r="P625"/>
      <c r="Q625"/>
      <c r="R625"/>
      <c r="S625"/>
      <c r="T625"/>
      <c r="U625"/>
      <c r="V625"/>
      <c r="W625"/>
      <c r="X625"/>
    </row>
    <row r="626" spans="1:24" s="49" customFormat="1" x14ac:dyDescent="0.25">
      <c r="M626"/>
      <c r="N626"/>
      <c r="O626"/>
      <c r="P626"/>
      <c r="Q626"/>
      <c r="R626"/>
      <c r="S626"/>
      <c r="T626"/>
      <c r="U626"/>
      <c r="V626"/>
      <c r="W626"/>
      <c r="X626"/>
    </row>
    <row r="627" spans="1:24" s="49" customFormat="1" x14ac:dyDescent="0.25">
      <c r="A627" s="58" t="s">
        <v>47</v>
      </c>
      <c r="M627"/>
      <c r="N627"/>
      <c r="O627"/>
      <c r="P627"/>
      <c r="Q627"/>
      <c r="R627"/>
      <c r="S627"/>
      <c r="T627"/>
      <c r="U627"/>
      <c r="V627"/>
      <c r="W627"/>
      <c r="X627"/>
    </row>
    <row r="628" spans="1:24" s="49" customFormat="1" x14ac:dyDescent="0.25">
      <c r="A628" s="11" t="s">
        <v>39</v>
      </c>
      <c r="B628" s="11">
        <v>2000</v>
      </c>
      <c r="C628" s="11">
        <v>2001</v>
      </c>
      <c r="D628" s="11">
        <v>2002</v>
      </c>
      <c r="E628" s="11">
        <v>2003</v>
      </c>
      <c r="F628" s="11">
        <v>2004</v>
      </c>
      <c r="G628" s="11">
        <v>2005</v>
      </c>
      <c r="H628" s="11">
        <v>2006</v>
      </c>
      <c r="I628" s="11">
        <v>2007</v>
      </c>
      <c r="J628" s="11">
        <v>2008</v>
      </c>
      <c r="K628" s="11">
        <v>2009</v>
      </c>
      <c r="M628"/>
      <c r="N628"/>
      <c r="O628"/>
      <c r="P628"/>
      <c r="Q628"/>
      <c r="R628"/>
      <c r="S628"/>
      <c r="T628"/>
      <c r="U628"/>
      <c r="V628"/>
      <c r="W628"/>
      <c r="X628"/>
    </row>
    <row r="629" spans="1:24" s="49" customFormat="1" x14ac:dyDescent="0.25">
      <c r="A629" s="68" t="s">
        <v>1</v>
      </c>
      <c r="B629" s="12">
        <v>5.3100279626072519E-3</v>
      </c>
      <c r="C629" s="12">
        <v>3.8329009910152705E-3</v>
      </c>
      <c r="D629" s="12">
        <v>2.87243146515517E-3</v>
      </c>
      <c r="E629" s="12">
        <v>2.8493517400403671E-3</v>
      </c>
      <c r="F629" s="12">
        <v>2.9554896307515568E-3</v>
      </c>
      <c r="G629" s="12">
        <v>2.797905479349219E-3</v>
      </c>
      <c r="H629" s="12">
        <v>2.7672901737561917E-3</v>
      </c>
      <c r="I629" s="12">
        <v>2.7338568946878284E-3</v>
      </c>
      <c r="J629" s="12">
        <v>2.6983161046265176E-3</v>
      </c>
      <c r="K629" s="12">
        <v>2.6617304261667921E-3</v>
      </c>
      <c r="M629"/>
      <c r="N629"/>
      <c r="O629"/>
      <c r="P629"/>
      <c r="Q629"/>
      <c r="R629"/>
      <c r="S629"/>
      <c r="T629"/>
      <c r="U629"/>
      <c r="V629"/>
      <c r="W629"/>
      <c r="X629"/>
    </row>
    <row r="630" spans="1:24" s="49" customFormat="1" x14ac:dyDescent="0.25">
      <c r="A630" s="68" t="s">
        <v>5</v>
      </c>
      <c r="B630" s="12">
        <v>0</v>
      </c>
      <c r="C630" s="12">
        <v>0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M630"/>
      <c r="N630"/>
      <c r="O630"/>
      <c r="P630"/>
      <c r="Q630"/>
      <c r="R630"/>
      <c r="S630"/>
      <c r="T630"/>
      <c r="U630"/>
      <c r="V630"/>
      <c r="W630"/>
      <c r="X630"/>
    </row>
    <row r="631" spans="1:24" s="49" customFormat="1" x14ac:dyDescent="0.25">
      <c r="A631" s="68" t="s">
        <v>6</v>
      </c>
      <c r="B631" s="12">
        <v>0</v>
      </c>
      <c r="C631" s="12">
        <v>0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M631"/>
      <c r="N631"/>
      <c r="O631"/>
      <c r="P631"/>
      <c r="Q631"/>
      <c r="R631"/>
      <c r="S631"/>
      <c r="T631"/>
      <c r="U631"/>
      <c r="V631"/>
      <c r="W631"/>
      <c r="X631"/>
    </row>
    <row r="632" spans="1:24" s="49" customFormat="1" x14ac:dyDescent="0.25">
      <c r="A632" s="68" t="s">
        <v>2</v>
      </c>
      <c r="B632" s="12">
        <v>0</v>
      </c>
      <c r="C632" s="12">
        <v>0</v>
      </c>
      <c r="D632" s="12">
        <v>0</v>
      </c>
      <c r="E632" s="12">
        <v>0</v>
      </c>
      <c r="F632" s="12">
        <v>0</v>
      </c>
      <c r="G632" s="12">
        <v>0</v>
      </c>
      <c r="H632" s="12">
        <v>0</v>
      </c>
      <c r="I632" s="12">
        <v>0</v>
      </c>
      <c r="J632" s="12">
        <v>0</v>
      </c>
      <c r="K632" s="12">
        <v>0</v>
      </c>
      <c r="M632"/>
      <c r="N632"/>
      <c r="O632"/>
      <c r="P632"/>
      <c r="Q632"/>
      <c r="R632"/>
      <c r="S632"/>
      <c r="T632"/>
      <c r="U632"/>
      <c r="V632"/>
      <c r="W632"/>
      <c r="X632"/>
    </row>
    <row r="633" spans="1:24" s="49" customFormat="1" x14ac:dyDescent="0.25">
      <c r="A633" s="68" t="s">
        <v>7</v>
      </c>
      <c r="B633" s="12">
        <v>0</v>
      </c>
      <c r="C633" s="12">
        <v>0</v>
      </c>
      <c r="D633" s="12">
        <v>0</v>
      </c>
      <c r="E633" s="12">
        <v>0</v>
      </c>
      <c r="F633" s="12">
        <v>0</v>
      </c>
      <c r="G633" s="12">
        <v>0</v>
      </c>
      <c r="H633" s="12">
        <v>0</v>
      </c>
      <c r="I633" s="12">
        <v>0</v>
      </c>
      <c r="J633" s="12">
        <v>0</v>
      </c>
      <c r="K633" s="12">
        <v>0</v>
      </c>
      <c r="M633"/>
      <c r="N633"/>
      <c r="O633"/>
      <c r="P633"/>
      <c r="Q633"/>
      <c r="R633"/>
      <c r="S633"/>
      <c r="T633"/>
      <c r="U633"/>
      <c r="V633"/>
      <c r="W633"/>
      <c r="X633"/>
    </row>
    <row r="634" spans="1:24" s="49" customFormat="1" x14ac:dyDescent="0.25">
      <c r="A634" s="68" t="s">
        <v>8</v>
      </c>
      <c r="B634" s="12">
        <v>0</v>
      </c>
      <c r="C634" s="12">
        <v>0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M634"/>
      <c r="N634"/>
      <c r="O634"/>
      <c r="P634"/>
      <c r="Q634"/>
      <c r="R634"/>
      <c r="S634"/>
      <c r="T634"/>
      <c r="U634"/>
      <c r="V634"/>
      <c r="W634"/>
      <c r="X634"/>
    </row>
    <row r="635" spans="1:24" x14ac:dyDescent="0.25">
      <c r="A635" s="68" t="s">
        <v>9</v>
      </c>
      <c r="B635" s="12">
        <v>0</v>
      </c>
      <c r="C635" s="12">
        <v>0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0</v>
      </c>
      <c r="J635" s="12">
        <v>0</v>
      </c>
      <c r="K635" s="12">
        <v>0</v>
      </c>
    </row>
    <row r="636" spans="1:24" x14ac:dyDescent="0.25">
      <c r="A636" s="68" t="s">
        <v>10</v>
      </c>
      <c r="B636" s="12">
        <v>0</v>
      </c>
      <c r="C636" s="12">
        <v>0</v>
      </c>
      <c r="D636" s="12">
        <v>0</v>
      </c>
      <c r="E636" s="12">
        <v>0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</row>
    <row r="637" spans="1:24" x14ac:dyDescent="0.25">
      <c r="A637" s="68" t="s">
        <v>11</v>
      </c>
      <c r="B637" s="12">
        <v>0</v>
      </c>
      <c r="C637" s="12">
        <v>0</v>
      </c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0</v>
      </c>
      <c r="J637" s="12">
        <v>0</v>
      </c>
      <c r="K637" s="12">
        <v>0</v>
      </c>
    </row>
    <row r="638" spans="1:24" s="56" customFormat="1" x14ac:dyDescent="0.25">
      <c r="A638" s="13" t="s">
        <v>40</v>
      </c>
      <c r="B638" s="14">
        <f t="shared" ref="B638:K638" si="351">SUM(B629:B637)</f>
        <v>5.3100279626072519E-3</v>
      </c>
      <c r="C638" s="14">
        <f t="shared" si="351"/>
        <v>3.8329009910152705E-3</v>
      </c>
      <c r="D638" s="14">
        <f t="shared" si="351"/>
        <v>2.87243146515517E-3</v>
      </c>
      <c r="E638" s="14">
        <f t="shared" si="351"/>
        <v>2.8493517400403671E-3</v>
      </c>
      <c r="F638" s="14">
        <f t="shared" si="351"/>
        <v>2.9554896307515568E-3</v>
      </c>
      <c r="G638" s="14">
        <f t="shared" si="351"/>
        <v>2.797905479349219E-3</v>
      </c>
      <c r="H638" s="14">
        <f t="shared" si="351"/>
        <v>2.7672901737561917E-3</v>
      </c>
      <c r="I638" s="14">
        <f t="shared" si="351"/>
        <v>2.7338568946878284E-3</v>
      </c>
      <c r="J638" s="14">
        <f t="shared" si="351"/>
        <v>2.6983161046265176E-3</v>
      </c>
      <c r="K638" s="14">
        <f t="shared" si="351"/>
        <v>2.6617304261667921E-3</v>
      </c>
      <c r="M638"/>
      <c r="N638"/>
      <c r="O638"/>
      <c r="P638"/>
      <c r="Q638"/>
      <c r="R638"/>
      <c r="S638"/>
      <c r="T638"/>
      <c r="U638"/>
      <c r="V638"/>
      <c r="W638"/>
      <c r="X638"/>
    </row>
    <row r="641" spans="1:47" x14ac:dyDescent="0.25">
      <c r="A641" s="290" t="s">
        <v>35</v>
      </c>
      <c r="B641" s="290"/>
      <c r="C641" s="290"/>
      <c r="D641" s="290"/>
      <c r="E641" s="290"/>
      <c r="F641" s="290"/>
      <c r="G641" s="290"/>
      <c r="H641" s="290"/>
      <c r="I641" s="290"/>
      <c r="J641" s="290"/>
      <c r="K641" s="290"/>
      <c r="L641" s="86"/>
      <c r="M641" s="290" t="s">
        <v>35</v>
      </c>
      <c r="N641" s="290"/>
      <c r="O641" s="290"/>
      <c r="P641" s="290"/>
      <c r="Q641" s="290"/>
      <c r="R641" s="290"/>
      <c r="S641" s="290"/>
      <c r="T641" s="290"/>
      <c r="U641" s="290"/>
      <c r="V641" s="290"/>
      <c r="W641" s="290"/>
      <c r="X641" s="86"/>
      <c r="Y641" s="290" t="s">
        <v>35</v>
      </c>
      <c r="Z641" s="290"/>
      <c r="AA641" s="290"/>
      <c r="AB641" s="290"/>
      <c r="AC641" s="290"/>
      <c r="AD641" s="290"/>
      <c r="AE641" s="290"/>
      <c r="AF641" s="290"/>
      <c r="AG641" s="290"/>
      <c r="AH641" s="290"/>
      <c r="AI641" s="290"/>
      <c r="AJ641" s="86"/>
      <c r="AK641" s="290" t="s">
        <v>35</v>
      </c>
      <c r="AL641" s="290"/>
      <c r="AM641" s="290"/>
      <c r="AN641" s="290"/>
      <c r="AO641" s="290"/>
      <c r="AP641" s="290"/>
      <c r="AQ641" s="290"/>
      <c r="AR641" s="290"/>
      <c r="AS641" s="290"/>
      <c r="AT641" s="290"/>
      <c r="AU641" s="290"/>
    </row>
    <row r="642" spans="1:47" x14ac:dyDescent="0.25">
      <c r="A642" s="10" t="s">
        <v>38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127"/>
      <c r="M642" s="129" t="s">
        <v>52</v>
      </c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48"/>
      <c r="Y642" s="150" t="s">
        <v>56</v>
      </c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</row>
    <row r="643" spans="1:47" x14ac:dyDescent="0.25">
      <c r="A643" s="11" t="s">
        <v>39</v>
      </c>
      <c r="B643" s="11">
        <v>2000</v>
      </c>
      <c r="C643" s="11">
        <v>2001</v>
      </c>
      <c r="D643" s="11">
        <v>2002</v>
      </c>
      <c r="E643" s="11">
        <v>2003</v>
      </c>
      <c r="F643" s="11">
        <v>2004</v>
      </c>
      <c r="G643" s="11">
        <v>2005</v>
      </c>
      <c r="H643" s="11">
        <v>2006</v>
      </c>
      <c r="I643" s="11">
        <v>2007</v>
      </c>
      <c r="J643" s="11">
        <v>2008</v>
      </c>
      <c r="K643" s="11">
        <v>2009</v>
      </c>
      <c r="L643" s="127"/>
      <c r="M643" s="90" t="s">
        <v>48</v>
      </c>
      <c r="N643" s="90">
        <v>2000</v>
      </c>
      <c r="O643" s="90">
        <v>2001</v>
      </c>
      <c r="P643" s="90">
        <v>2002</v>
      </c>
      <c r="Q643" s="90">
        <v>2003</v>
      </c>
      <c r="R643" s="90">
        <v>2004</v>
      </c>
      <c r="S643" s="90">
        <v>2005</v>
      </c>
      <c r="T643" s="90">
        <v>2006</v>
      </c>
      <c r="U643" s="90">
        <v>2007</v>
      </c>
      <c r="V643" s="90">
        <v>2008</v>
      </c>
      <c r="W643" s="90">
        <v>2009</v>
      </c>
      <c r="X643" s="148"/>
      <c r="Y643" s="151" t="s">
        <v>39</v>
      </c>
      <c r="Z643" s="151">
        <v>2000</v>
      </c>
      <c r="AA643" s="151">
        <v>2001</v>
      </c>
      <c r="AB643" s="151">
        <v>2002</v>
      </c>
      <c r="AC643" s="151">
        <v>2003</v>
      </c>
      <c r="AD643" s="151">
        <v>2004</v>
      </c>
      <c r="AE643" s="151">
        <v>2005</v>
      </c>
      <c r="AF643" s="151">
        <v>2006</v>
      </c>
      <c r="AG643" s="151">
        <v>2007</v>
      </c>
      <c r="AH643" s="151">
        <v>2008</v>
      </c>
      <c r="AI643" s="151">
        <v>2009</v>
      </c>
      <c r="AK643" s="151"/>
      <c r="AL643" s="157" t="s">
        <v>65</v>
      </c>
      <c r="AM643" s="157" t="s">
        <v>66</v>
      </c>
      <c r="AN643" s="157" t="s">
        <v>67</v>
      </c>
      <c r="AO643" s="157" t="s">
        <v>68</v>
      </c>
      <c r="AP643" s="157" t="s">
        <v>69</v>
      </c>
      <c r="AQ643" s="157" t="s">
        <v>70</v>
      </c>
      <c r="AR643" s="157" t="s">
        <v>71</v>
      </c>
      <c r="AS643" s="157" t="s">
        <v>72</v>
      </c>
      <c r="AT643" s="157" t="s">
        <v>73</v>
      </c>
      <c r="AU643" s="157" t="s">
        <v>74</v>
      </c>
    </row>
    <row r="644" spans="1:47" x14ac:dyDescent="0.25">
      <c r="A644" s="39" t="s">
        <v>1</v>
      </c>
      <c r="B644" s="12">
        <v>0.26411424683836121</v>
      </c>
      <c r="C644" s="12">
        <v>0.28475087886473033</v>
      </c>
      <c r="D644" s="12">
        <v>0.28411261347204159</v>
      </c>
      <c r="E644" s="12">
        <v>0.28358014427888384</v>
      </c>
      <c r="F644" s="12">
        <v>0.28293670031791818</v>
      </c>
      <c r="G644" s="12">
        <v>0.32985767021820056</v>
      </c>
      <c r="H644" s="12">
        <v>0.34714651350708264</v>
      </c>
      <c r="I644" s="12">
        <v>0.37394590532034977</v>
      </c>
      <c r="J644" s="12">
        <v>0.3734844539651635</v>
      </c>
      <c r="K644" s="12">
        <v>0.39198253307536002</v>
      </c>
      <c r="L644" s="127"/>
      <c r="M644" s="128" t="s">
        <v>49</v>
      </c>
      <c r="N644" s="85">
        <v>908000</v>
      </c>
      <c r="O644" s="85">
        <v>943000</v>
      </c>
      <c r="P644" s="85">
        <v>980000</v>
      </c>
      <c r="Q644" s="85">
        <v>995000</v>
      </c>
      <c r="R644" s="85">
        <v>1017000</v>
      </c>
      <c r="S644" s="85">
        <v>1049600</v>
      </c>
      <c r="T644" s="85">
        <v>1076600</v>
      </c>
      <c r="U644" s="85">
        <v>1103590</v>
      </c>
      <c r="V644" s="85">
        <v>1130600</v>
      </c>
      <c r="W644" s="85">
        <v>1157600</v>
      </c>
      <c r="X644" s="148"/>
      <c r="Y644" s="149" t="s">
        <v>1</v>
      </c>
      <c r="Z644" s="147">
        <v>1.369</v>
      </c>
      <c r="AA644" s="147">
        <v>1.3979999999999999</v>
      </c>
      <c r="AB644" s="147">
        <v>1.397</v>
      </c>
      <c r="AC644" s="147">
        <v>1.397</v>
      </c>
      <c r="AD644" s="147">
        <v>1.397</v>
      </c>
      <c r="AE644" s="147">
        <v>1.397</v>
      </c>
      <c r="AF644" s="147">
        <v>1.3959999999999999</v>
      </c>
      <c r="AG644" s="147">
        <v>1.395</v>
      </c>
      <c r="AH644" s="147">
        <v>1.395</v>
      </c>
      <c r="AI644" s="147">
        <v>1.395</v>
      </c>
      <c r="AK644" s="159" t="s">
        <v>64</v>
      </c>
      <c r="AL644" s="85">
        <v>4501419</v>
      </c>
      <c r="AM644" s="85">
        <v>4551737</v>
      </c>
      <c r="AN644" s="85">
        <v>4600093</v>
      </c>
      <c r="AO644" s="85">
        <v>4647912</v>
      </c>
      <c r="AP644" s="85">
        <v>4696771</v>
      </c>
      <c r="AQ644" s="85">
        <v>4747839</v>
      </c>
      <c r="AR644" s="85">
        <v>4801847</v>
      </c>
      <c r="AS644" s="85">
        <v>4858843</v>
      </c>
      <c r="AT644" s="85">
        <v>4918396</v>
      </c>
      <c r="AU644" s="85">
        <v>4979672</v>
      </c>
    </row>
    <row r="645" spans="1:47" x14ac:dyDescent="0.25">
      <c r="A645" s="39" t="s">
        <v>5</v>
      </c>
      <c r="B645" s="12">
        <v>0</v>
      </c>
      <c r="C645" s="12">
        <v>0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7"/>
      <c r="M645" s="128" t="s">
        <v>50</v>
      </c>
      <c r="N645" s="85">
        <v>248000</v>
      </c>
      <c r="O645" s="85">
        <v>262000</v>
      </c>
      <c r="P645" s="85">
        <v>285000</v>
      </c>
      <c r="Q645" s="85">
        <v>285000</v>
      </c>
      <c r="R645" s="85">
        <v>291000</v>
      </c>
      <c r="S645" s="85">
        <v>306900</v>
      </c>
      <c r="T645" s="85">
        <v>317790</v>
      </c>
      <c r="U645" s="85">
        <v>328700</v>
      </c>
      <c r="V645" s="85">
        <v>339600</v>
      </c>
      <c r="W645" s="85">
        <v>350500</v>
      </c>
      <c r="X645" s="148"/>
      <c r="Y645" s="149" t="s">
        <v>5</v>
      </c>
      <c r="Z645" s="147" t="s">
        <v>267</v>
      </c>
      <c r="AA645" s="147" t="s">
        <v>267</v>
      </c>
      <c r="AB645" s="147" t="s">
        <v>267</v>
      </c>
      <c r="AC645" s="147" t="s">
        <v>267</v>
      </c>
      <c r="AD645" s="147" t="s">
        <v>267</v>
      </c>
      <c r="AE645" s="147" t="s">
        <v>267</v>
      </c>
      <c r="AF645" s="147" t="s">
        <v>267</v>
      </c>
      <c r="AG645" s="147" t="s">
        <v>267</v>
      </c>
      <c r="AH645" s="147" t="s">
        <v>267</v>
      </c>
      <c r="AI645" s="147" t="s">
        <v>267</v>
      </c>
      <c r="AK645" s="159" t="s">
        <v>25</v>
      </c>
      <c r="AL645" s="85"/>
      <c r="AM645" s="85"/>
      <c r="AN645" s="85"/>
      <c r="AO645" s="85"/>
      <c r="AP645" s="85"/>
      <c r="AQ645" s="85"/>
      <c r="AR645" s="85"/>
      <c r="AS645" s="85"/>
      <c r="AT645" s="85">
        <v>403970</v>
      </c>
      <c r="AU645" s="85"/>
    </row>
    <row r="646" spans="1:47" x14ac:dyDescent="0.25">
      <c r="A646" s="39" t="s">
        <v>6</v>
      </c>
      <c r="B646" s="12">
        <v>0</v>
      </c>
      <c r="C646" s="12">
        <v>0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7"/>
      <c r="M646" s="128" t="s">
        <v>51</v>
      </c>
      <c r="N646" s="85">
        <v>752000</v>
      </c>
      <c r="O646" s="85">
        <v>742000</v>
      </c>
      <c r="P646" s="85">
        <v>748000</v>
      </c>
      <c r="Q646" s="85">
        <v>748000</v>
      </c>
      <c r="R646" s="85">
        <v>802000</v>
      </c>
      <c r="S646" s="85">
        <v>790200</v>
      </c>
      <c r="T646" s="85">
        <v>800800</v>
      </c>
      <c r="U646" s="85">
        <v>811400</v>
      </c>
      <c r="V646" s="85">
        <v>822000</v>
      </c>
      <c r="W646" s="85">
        <v>832600</v>
      </c>
      <c r="X646" s="148"/>
      <c r="Y646" s="149" t="s">
        <v>6</v>
      </c>
      <c r="Z646" s="147">
        <v>0.20200000000000001</v>
      </c>
      <c r="AA646" s="147">
        <v>0.20200000000000001</v>
      </c>
      <c r="AB646" s="147">
        <v>0.20200000000000001</v>
      </c>
      <c r="AC646" s="147">
        <v>0.20200000000000001</v>
      </c>
      <c r="AD646" s="147">
        <v>0.20200000000000001</v>
      </c>
      <c r="AE646" s="147">
        <v>0.20200000000000001</v>
      </c>
      <c r="AF646" s="147">
        <v>0.20200000000000001</v>
      </c>
      <c r="AG646" s="147">
        <v>0.20200000000000001</v>
      </c>
      <c r="AH646" s="147">
        <v>0.20200000000000001</v>
      </c>
      <c r="AI646" s="147">
        <v>0.20200000000000001</v>
      </c>
      <c r="AK646" s="159" t="s">
        <v>75</v>
      </c>
      <c r="AL646" s="85"/>
      <c r="AM646" s="85"/>
      <c r="AN646" s="85"/>
      <c r="AO646" s="85"/>
      <c r="AP646" s="85"/>
      <c r="AQ646" s="85"/>
      <c r="AR646" s="85"/>
      <c r="AS646" s="85"/>
      <c r="AT646" s="85"/>
      <c r="AU646" s="85"/>
    </row>
    <row r="647" spans="1:47" x14ac:dyDescent="0.25">
      <c r="A647" s="39" t="s">
        <v>2</v>
      </c>
      <c r="B647" s="12">
        <v>0</v>
      </c>
      <c r="C647" s="12">
        <v>0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48"/>
      <c r="Y647" s="149" t="s">
        <v>2</v>
      </c>
      <c r="Z647" s="147">
        <v>0.23100000000000001</v>
      </c>
      <c r="AA647" s="147">
        <v>0.23100000000000001</v>
      </c>
      <c r="AB647" s="147">
        <v>0.23100000000000001</v>
      </c>
      <c r="AC647" s="147">
        <v>0.23100000000000001</v>
      </c>
      <c r="AD647" s="147">
        <v>0.23100000000000001</v>
      </c>
      <c r="AE647" s="147">
        <v>0.23100000000000001</v>
      </c>
      <c r="AF647" s="147">
        <v>0.23100000000000001</v>
      </c>
      <c r="AG647" s="147">
        <v>0.23100000000000001</v>
      </c>
      <c r="AH647" s="147">
        <v>0.23100000000000001</v>
      </c>
      <c r="AI647" s="147">
        <v>0.23100000000000001</v>
      </c>
      <c r="AK647" s="159" t="s">
        <v>76</v>
      </c>
      <c r="AL647" s="85"/>
      <c r="AM647" s="85"/>
      <c r="AN647" s="85"/>
      <c r="AO647" s="85"/>
      <c r="AP647" s="85"/>
      <c r="AQ647" s="85"/>
      <c r="AR647" s="85"/>
      <c r="AS647" s="85"/>
      <c r="AT647" s="85"/>
      <c r="AU647" s="85"/>
    </row>
    <row r="648" spans="1:47" x14ac:dyDescent="0.25">
      <c r="A648" s="39" t="s">
        <v>7</v>
      </c>
      <c r="B648" s="12">
        <v>0</v>
      </c>
      <c r="C648" s="12">
        <v>0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7"/>
      <c r="M648" s="131" t="s">
        <v>53</v>
      </c>
      <c r="N648" s="130"/>
      <c r="O648" s="127"/>
      <c r="P648" s="127"/>
      <c r="Q648" s="127"/>
      <c r="R648" s="127"/>
      <c r="S648" s="127"/>
      <c r="T648" s="127"/>
      <c r="U648" s="127"/>
      <c r="V648" s="127"/>
      <c r="W648" s="127"/>
      <c r="X648" s="148"/>
      <c r="Y648" s="149" t="s">
        <v>7</v>
      </c>
      <c r="Z648" s="147">
        <v>0.26700000000000002</v>
      </c>
      <c r="AA648" s="147">
        <v>0.26700000000000002</v>
      </c>
      <c r="AB648" s="147">
        <v>0.26700000000000002</v>
      </c>
      <c r="AC648" s="147">
        <v>0.26700000000000002</v>
      </c>
      <c r="AD648" s="147">
        <v>0.26700000000000002</v>
      </c>
      <c r="AE648" s="147">
        <v>0.26700000000000002</v>
      </c>
      <c r="AF648" s="147">
        <v>0.26700000000000002</v>
      </c>
      <c r="AG648" s="147">
        <v>0.26700000000000002</v>
      </c>
      <c r="AH648" s="147">
        <v>0.26700000000000002</v>
      </c>
      <c r="AI648" s="147">
        <v>0.26700000000000002</v>
      </c>
      <c r="AK648" s="159" t="s">
        <v>77</v>
      </c>
      <c r="AL648" s="85"/>
      <c r="AM648" s="85"/>
      <c r="AN648" s="85"/>
      <c r="AO648" s="85"/>
      <c r="AP648" s="85"/>
      <c r="AQ648" s="85">
        <v>8670</v>
      </c>
      <c r="AR648" s="85">
        <v>8670</v>
      </c>
      <c r="AS648" s="85">
        <v>10441</v>
      </c>
      <c r="AT648" s="85">
        <v>10973</v>
      </c>
      <c r="AU648" s="85">
        <v>11547</v>
      </c>
    </row>
    <row r="649" spans="1:47" x14ac:dyDescent="0.25">
      <c r="A649" s="39" t="s">
        <v>8</v>
      </c>
      <c r="B649" s="12">
        <v>0</v>
      </c>
      <c r="C649" s="12">
        <v>0</v>
      </c>
      <c r="D649" s="12">
        <v>0</v>
      </c>
      <c r="E649" s="12">
        <v>0</v>
      </c>
      <c r="F649" s="12">
        <v>0</v>
      </c>
      <c r="G649" s="12">
        <v>0</v>
      </c>
      <c r="H649" s="12">
        <v>0</v>
      </c>
      <c r="I649" s="12">
        <v>0</v>
      </c>
      <c r="J649" s="12">
        <v>0</v>
      </c>
      <c r="K649" s="12">
        <v>0</v>
      </c>
      <c r="L649" s="127"/>
      <c r="M649" s="90" t="s">
        <v>39</v>
      </c>
      <c r="N649" s="90">
        <v>2000</v>
      </c>
      <c r="O649" s="90">
        <v>2001</v>
      </c>
      <c r="P649" s="90">
        <v>2002</v>
      </c>
      <c r="Q649" s="90">
        <v>2003</v>
      </c>
      <c r="R649" s="90">
        <v>2004</v>
      </c>
      <c r="S649" s="90">
        <v>2005</v>
      </c>
      <c r="T649" s="90">
        <v>2006</v>
      </c>
      <c r="U649" s="90">
        <v>2007</v>
      </c>
      <c r="V649" s="90">
        <v>2008</v>
      </c>
      <c r="W649" s="90">
        <v>2009</v>
      </c>
      <c r="X649" s="148"/>
      <c r="Y649" s="149" t="s">
        <v>8</v>
      </c>
      <c r="Z649" s="147">
        <v>0.249</v>
      </c>
      <c r="AA649" s="147">
        <v>0.249</v>
      </c>
      <c r="AB649" s="147">
        <v>0.249</v>
      </c>
      <c r="AC649" s="147">
        <v>0.249</v>
      </c>
      <c r="AD649" s="147">
        <v>0.249</v>
      </c>
      <c r="AE649" s="147">
        <v>0.249</v>
      </c>
      <c r="AF649" s="147">
        <v>0.249</v>
      </c>
      <c r="AG649" s="147">
        <v>0.249</v>
      </c>
      <c r="AH649" s="147">
        <v>0.249</v>
      </c>
      <c r="AI649" s="147">
        <v>0.249</v>
      </c>
      <c r="AK649" s="159" t="s">
        <v>78</v>
      </c>
      <c r="AL649" s="85"/>
      <c r="AM649" s="85"/>
      <c r="AN649" s="85"/>
      <c r="AO649" s="85"/>
      <c r="AP649" s="85"/>
      <c r="AQ649" s="85"/>
      <c r="AR649" s="85"/>
      <c r="AS649" s="85"/>
      <c r="AT649" s="85"/>
      <c r="AU649" s="85"/>
    </row>
    <row r="650" spans="1:47" x14ac:dyDescent="0.25">
      <c r="A650" s="39" t="s">
        <v>9</v>
      </c>
      <c r="B650" s="12">
        <v>0</v>
      </c>
      <c r="C650" s="12">
        <v>0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7"/>
      <c r="M650" s="128" t="str">
        <f>M$10</f>
        <v>Electricity</v>
      </c>
      <c r="N650" s="85">
        <v>1800000</v>
      </c>
      <c r="O650" s="85">
        <v>1961111.111111111</v>
      </c>
      <c r="P650" s="85">
        <v>1978055.5555555555</v>
      </c>
      <c r="Q650" s="85">
        <v>1995000</v>
      </c>
      <c r="R650" s="85">
        <v>2011944.4444444443</v>
      </c>
      <c r="S650" s="85">
        <v>2368888.8888888885</v>
      </c>
      <c r="T650" s="85">
        <v>2521944.4444444445</v>
      </c>
      <c r="U650" s="85">
        <v>2748888.8888888885</v>
      </c>
      <c r="V650" s="85">
        <v>2778888.8888888885</v>
      </c>
      <c r="W650" s="85">
        <v>2953055.5555555555</v>
      </c>
      <c r="X650" s="148"/>
      <c r="Y650" s="149" t="s">
        <v>9</v>
      </c>
      <c r="Z650" s="147">
        <v>0.36399999999999999</v>
      </c>
      <c r="AA650" s="147">
        <v>0.36399999999999999</v>
      </c>
      <c r="AB650" s="147">
        <v>0.36399999999999999</v>
      </c>
      <c r="AC650" s="147">
        <v>0.36399999999999999</v>
      </c>
      <c r="AD650" s="147">
        <v>0.36399999999999999</v>
      </c>
      <c r="AE650" s="147">
        <v>0.36399999999999999</v>
      </c>
      <c r="AF650" s="147">
        <v>0.36399999999999999</v>
      </c>
      <c r="AG650" s="147">
        <v>0.36399999999999999</v>
      </c>
      <c r="AH650" s="147">
        <v>0.36399999999999999</v>
      </c>
      <c r="AI650" s="147">
        <v>0.36399999999999999</v>
      </c>
    </row>
    <row r="651" spans="1:47" x14ac:dyDescent="0.25">
      <c r="A651" s="39" t="s">
        <v>10</v>
      </c>
      <c r="B651" s="12">
        <v>0</v>
      </c>
      <c r="C651" s="12">
        <v>0</v>
      </c>
      <c r="D651" s="12">
        <v>0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7"/>
      <c r="M651" s="128" t="str">
        <f>M$11</f>
        <v>Heat and Cold</v>
      </c>
      <c r="N651" s="85">
        <v>0</v>
      </c>
      <c r="O651" s="85">
        <v>0</v>
      </c>
      <c r="P651" s="85">
        <v>0</v>
      </c>
      <c r="Q651" s="85">
        <v>0</v>
      </c>
      <c r="R651" s="85">
        <v>0</v>
      </c>
      <c r="S651" s="85">
        <v>0</v>
      </c>
      <c r="T651" s="85">
        <v>0</v>
      </c>
      <c r="U651" s="85">
        <v>0</v>
      </c>
      <c r="V651" s="85">
        <v>0</v>
      </c>
      <c r="W651" s="85">
        <v>0</v>
      </c>
      <c r="X651" s="148"/>
      <c r="Y651" s="149" t="s">
        <v>10</v>
      </c>
      <c r="Z651" s="147">
        <v>0.38200000000000001</v>
      </c>
      <c r="AA651" s="147">
        <v>0.38200000000000001</v>
      </c>
      <c r="AB651" s="147">
        <v>0.38200000000000001</v>
      </c>
      <c r="AC651" s="147">
        <v>0.38200000000000001</v>
      </c>
      <c r="AD651" s="147">
        <v>0.38200000000000001</v>
      </c>
      <c r="AE651" s="147">
        <v>0.38200000000000001</v>
      </c>
      <c r="AF651" s="147">
        <v>0.38200000000000001</v>
      </c>
      <c r="AG651" s="147">
        <v>0.38200000000000001</v>
      </c>
      <c r="AH651" s="147">
        <v>0.38200000000000001</v>
      </c>
      <c r="AI651" s="147">
        <v>0.38200000000000001</v>
      </c>
    </row>
    <row r="652" spans="1:47" x14ac:dyDescent="0.25">
      <c r="A652" s="39" t="s">
        <v>11</v>
      </c>
      <c r="B652" s="12">
        <v>0</v>
      </c>
      <c r="C652" s="12">
        <v>0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7"/>
      <c r="M652" s="128" t="str">
        <f>M$12</f>
        <v>natural gas</v>
      </c>
      <c r="N652" s="85">
        <v>0</v>
      </c>
      <c r="O652" s="85">
        <v>0</v>
      </c>
      <c r="P652" s="85">
        <v>0</v>
      </c>
      <c r="Q652" s="85">
        <v>0</v>
      </c>
      <c r="R652" s="85">
        <v>0</v>
      </c>
      <c r="S652" s="85">
        <v>0</v>
      </c>
      <c r="T652" s="85">
        <v>0</v>
      </c>
      <c r="U652" s="85">
        <v>0</v>
      </c>
      <c r="V652" s="85">
        <v>0</v>
      </c>
      <c r="W652" s="85">
        <v>0</v>
      </c>
      <c r="X652" s="148"/>
      <c r="Y652" s="149" t="s">
        <v>11</v>
      </c>
      <c r="Z652" s="147">
        <v>0</v>
      </c>
      <c r="AA652" s="147">
        <v>0</v>
      </c>
      <c r="AB652" s="147">
        <v>0</v>
      </c>
      <c r="AC652" s="147">
        <v>0</v>
      </c>
      <c r="AD652" s="147">
        <v>0</v>
      </c>
      <c r="AE652" s="147">
        <v>0</v>
      </c>
      <c r="AF652" s="147">
        <v>0</v>
      </c>
      <c r="AG652" s="147">
        <v>0</v>
      </c>
      <c r="AH652" s="147">
        <v>0</v>
      </c>
      <c r="AI652" s="147">
        <v>0</v>
      </c>
      <c r="AK652" t="s">
        <v>25</v>
      </c>
    </row>
    <row r="653" spans="1:47" x14ac:dyDescent="0.25">
      <c r="A653" s="13" t="s">
        <v>40</v>
      </c>
      <c r="B653" s="14">
        <f t="shared" ref="B653" si="352">SUM(B644:B652)</f>
        <v>0.26411424683836121</v>
      </c>
      <c r="C653" s="14">
        <f t="shared" ref="C653" si="353">SUM(C644:C652)</f>
        <v>0.28475087886473033</v>
      </c>
      <c r="D653" s="14">
        <f t="shared" ref="D653" si="354">SUM(D644:D652)</f>
        <v>0.28411261347204159</v>
      </c>
      <c r="E653" s="14">
        <f t="shared" ref="E653" si="355">SUM(E644:E652)</f>
        <v>0.28358014427888384</v>
      </c>
      <c r="F653" s="14">
        <f t="shared" ref="F653" si="356">SUM(F644:F652)</f>
        <v>0.28293670031791818</v>
      </c>
      <c r="G653" s="14">
        <f t="shared" ref="G653" si="357">SUM(G644:G652)</f>
        <v>0.32985767021820056</v>
      </c>
      <c r="H653" s="14">
        <f t="shared" ref="H653" si="358">SUM(H644:H652)</f>
        <v>0.34714651350708264</v>
      </c>
      <c r="I653" s="14">
        <f t="shared" ref="I653" si="359">SUM(I644:I652)</f>
        <v>0.37394590532034977</v>
      </c>
      <c r="J653" s="14">
        <f t="shared" ref="J653" si="360">SUM(J644:J652)</f>
        <v>0.3734844539651635</v>
      </c>
      <c r="K653" s="14">
        <f t="shared" ref="K653" si="361">SUM(K644:K652)</f>
        <v>0.39198253307536002</v>
      </c>
      <c r="L653" s="127"/>
      <c r="M653" s="128" t="str">
        <f>M$13</f>
        <v>Liquid gas</v>
      </c>
      <c r="N653" s="85">
        <v>0</v>
      </c>
      <c r="O653" s="85">
        <v>0</v>
      </c>
      <c r="P653" s="85">
        <v>0</v>
      </c>
      <c r="Q653" s="85">
        <v>0</v>
      </c>
      <c r="R653" s="85">
        <v>0</v>
      </c>
      <c r="S653" s="85">
        <v>0</v>
      </c>
      <c r="T653" s="85">
        <v>0</v>
      </c>
      <c r="U653" s="85">
        <v>0</v>
      </c>
      <c r="V653" s="85">
        <v>0</v>
      </c>
      <c r="W653" s="85">
        <v>0</v>
      </c>
      <c r="AK653" t="s">
        <v>75</v>
      </c>
      <c r="AT653">
        <v>403970</v>
      </c>
    </row>
    <row r="654" spans="1:47" x14ac:dyDescent="0.25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127"/>
      <c r="M654" s="128" t="str">
        <f>M$14</f>
        <v>heating oil / diesel</v>
      </c>
      <c r="N654" s="85">
        <v>0</v>
      </c>
      <c r="O654" s="85">
        <v>0</v>
      </c>
      <c r="P654" s="85">
        <v>0</v>
      </c>
      <c r="Q654" s="85">
        <v>0</v>
      </c>
      <c r="R654" s="85">
        <v>0</v>
      </c>
      <c r="S654" s="85">
        <v>0</v>
      </c>
      <c r="T654" s="85">
        <v>0</v>
      </c>
      <c r="U654" s="85">
        <v>0</v>
      </c>
      <c r="V654" s="85">
        <v>0</v>
      </c>
      <c r="W654" s="85">
        <v>0</v>
      </c>
      <c r="AK654" t="s">
        <v>76</v>
      </c>
    </row>
    <row r="655" spans="1:47" x14ac:dyDescent="0.25">
      <c r="A655" s="40" t="s">
        <v>41</v>
      </c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127"/>
      <c r="M655" s="128" t="str">
        <f>M$15</f>
        <v>gasoline</v>
      </c>
      <c r="N655" s="85">
        <v>0</v>
      </c>
      <c r="O655" s="85">
        <v>0</v>
      </c>
      <c r="P655" s="85">
        <v>0</v>
      </c>
      <c r="Q655" s="85">
        <v>0</v>
      </c>
      <c r="R655" s="85">
        <v>0</v>
      </c>
      <c r="S655" s="85">
        <v>0</v>
      </c>
      <c r="T655" s="85">
        <v>0</v>
      </c>
      <c r="U655" s="85">
        <v>0</v>
      </c>
      <c r="V655" s="85">
        <v>0</v>
      </c>
      <c r="W655" s="85">
        <v>0</v>
      </c>
      <c r="AK655" t="s">
        <v>77</v>
      </c>
    </row>
    <row r="656" spans="1:47" x14ac:dyDescent="0.25">
      <c r="A656" s="11" t="s">
        <v>39</v>
      </c>
      <c r="B656" s="11">
        <v>2000</v>
      </c>
      <c r="C656" s="11">
        <v>2001</v>
      </c>
      <c r="D656" s="11">
        <v>2002</v>
      </c>
      <c r="E656" s="11">
        <v>2003</v>
      </c>
      <c r="F656" s="11">
        <v>2004</v>
      </c>
      <c r="G656" s="11">
        <v>2005</v>
      </c>
      <c r="H656" s="11">
        <v>2006</v>
      </c>
      <c r="I656" s="11">
        <v>2007</v>
      </c>
      <c r="J656" s="11">
        <v>2008</v>
      </c>
      <c r="K656" s="11">
        <v>2009</v>
      </c>
      <c r="L656" s="127"/>
      <c r="M656" s="128" t="str">
        <f>M$16</f>
        <v>Lignite / Coal</v>
      </c>
      <c r="N656" s="85">
        <v>0</v>
      </c>
      <c r="O656" s="85">
        <v>0</v>
      </c>
      <c r="P656" s="85">
        <v>0</v>
      </c>
      <c r="Q656" s="85">
        <v>0</v>
      </c>
      <c r="R656" s="85">
        <v>0</v>
      </c>
      <c r="S656" s="85">
        <v>0</v>
      </c>
      <c r="T656" s="85">
        <v>0</v>
      </c>
      <c r="U656" s="85">
        <v>0</v>
      </c>
      <c r="V656" s="85">
        <v>0</v>
      </c>
      <c r="W656" s="85">
        <v>0</v>
      </c>
      <c r="AK656" t="s">
        <v>78</v>
      </c>
      <c r="AQ656">
        <v>8670</v>
      </c>
      <c r="AR656">
        <v>8670</v>
      </c>
      <c r="AS656">
        <v>10441</v>
      </c>
      <c r="AT656">
        <v>10973</v>
      </c>
      <c r="AU656">
        <v>11547</v>
      </c>
    </row>
    <row r="657" spans="1:47" x14ac:dyDescent="0.25">
      <c r="A657" s="39" t="s">
        <v>1</v>
      </c>
      <c r="B657" s="12">
        <v>0.399873906428173</v>
      </c>
      <c r="C657" s="12">
        <v>0.43084895087548136</v>
      </c>
      <c r="D657" s="12">
        <v>0.43000338374801456</v>
      </c>
      <c r="E657" s="12">
        <v>0.42922499393275948</v>
      </c>
      <c r="F657" s="12">
        <v>0.42836758369621264</v>
      </c>
      <c r="G657" s="12">
        <v>0.49894044193345405</v>
      </c>
      <c r="H657" s="12">
        <v>0.52520299885532473</v>
      </c>
      <c r="I657" s="12">
        <v>0.56574968338941767</v>
      </c>
      <c r="J657" s="12">
        <v>0.56499901368025029</v>
      </c>
      <c r="K657" s="12">
        <v>0.59302210176805936</v>
      </c>
      <c r="L657" s="127"/>
      <c r="M657" s="128" t="str">
        <f>M$17</f>
        <v>other fossil fuels</v>
      </c>
      <c r="N657" s="85">
        <v>0</v>
      </c>
      <c r="O657" s="85">
        <v>0</v>
      </c>
      <c r="P657" s="85">
        <v>0</v>
      </c>
      <c r="Q657" s="85">
        <v>0</v>
      </c>
      <c r="R657" s="85">
        <v>0</v>
      </c>
      <c r="S657" s="85">
        <v>0</v>
      </c>
      <c r="T657" s="85">
        <v>0</v>
      </c>
      <c r="U657" s="85">
        <v>0</v>
      </c>
      <c r="V657" s="85">
        <v>0</v>
      </c>
      <c r="W657" s="85">
        <v>0</v>
      </c>
      <c r="AK657" s="152"/>
      <c r="AL657" s="220" t="s">
        <v>65</v>
      </c>
      <c r="AM657" s="220" t="s">
        <v>66</v>
      </c>
      <c r="AN657" s="220" t="s">
        <v>67</v>
      </c>
      <c r="AO657" s="220" t="s">
        <v>68</v>
      </c>
      <c r="AP657" s="220" t="s">
        <v>69</v>
      </c>
      <c r="AQ657" s="220" t="s">
        <v>70</v>
      </c>
      <c r="AR657" s="220" t="s">
        <v>71</v>
      </c>
      <c r="AS657" s="220" t="s">
        <v>72</v>
      </c>
      <c r="AT657" s="220" t="s">
        <v>73</v>
      </c>
      <c r="AU657" s="220" t="s">
        <v>74</v>
      </c>
    </row>
    <row r="658" spans="1:47" x14ac:dyDescent="0.25">
      <c r="A658" s="39" t="s">
        <v>5</v>
      </c>
      <c r="B658" s="12">
        <v>0</v>
      </c>
      <c r="C658" s="12">
        <v>0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7"/>
      <c r="M658" s="128" t="str">
        <f>M$18</f>
        <v>Plant oil, biofuel</v>
      </c>
      <c r="N658" s="85">
        <v>0</v>
      </c>
      <c r="O658" s="85">
        <v>0</v>
      </c>
      <c r="P658" s="85">
        <v>0</v>
      </c>
      <c r="Q658" s="85">
        <v>0</v>
      </c>
      <c r="R658" s="85">
        <v>0</v>
      </c>
      <c r="S658" s="85">
        <v>0</v>
      </c>
      <c r="T658" s="85">
        <v>0</v>
      </c>
      <c r="U658" s="85">
        <v>0</v>
      </c>
      <c r="V658" s="85">
        <v>0</v>
      </c>
      <c r="W658" s="85">
        <v>0</v>
      </c>
      <c r="AK658" s="152" t="s">
        <v>25</v>
      </c>
      <c r="AL658" s="221" t="str">
        <f>IFERROR(AL653/AL645-1,"")</f>
        <v/>
      </c>
      <c r="AM658" s="221" t="str">
        <f t="shared" ref="AM658:AU658" si="362">IFERROR(AM653/AM645-1,"")</f>
        <v/>
      </c>
      <c r="AN658" s="221" t="str">
        <f t="shared" si="362"/>
        <v/>
      </c>
      <c r="AO658" s="221" t="str">
        <f t="shared" si="362"/>
        <v/>
      </c>
      <c r="AP658" s="221" t="str">
        <f t="shared" si="362"/>
        <v/>
      </c>
      <c r="AQ658" s="221" t="str">
        <f t="shared" si="362"/>
        <v/>
      </c>
      <c r="AR658" s="221" t="str">
        <f t="shared" si="362"/>
        <v/>
      </c>
      <c r="AS658" s="221" t="str">
        <f t="shared" si="362"/>
        <v/>
      </c>
      <c r="AT658" s="221">
        <f t="shared" si="362"/>
        <v>0</v>
      </c>
      <c r="AU658" s="221" t="str">
        <f t="shared" si="362"/>
        <v/>
      </c>
    </row>
    <row r="659" spans="1:47" x14ac:dyDescent="0.25">
      <c r="A659" s="39" t="s">
        <v>6</v>
      </c>
      <c r="B659" s="12">
        <v>0</v>
      </c>
      <c r="C659" s="12">
        <v>0</v>
      </c>
      <c r="D659" s="12">
        <v>0</v>
      </c>
      <c r="E659" s="12">
        <v>0</v>
      </c>
      <c r="F659" s="12">
        <v>0</v>
      </c>
      <c r="G659" s="12">
        <v>0</v>
      </c>
      <c r="H659" s="12">
        <v>0</v>
      </c>
      <c r="I659" s="12">
        <v>0</v>
      </c>
      <c r="J659" s="12">
        <v>0</v>
      </c>
      <c r="K659" s="12">
        <v>0</v>
      </c>
      <c r="L659" s="127"/>
      <c r="M659" s="88" t="s">
        <v>40</v>
      </c>
      <c r="N659" s="89">
        <f t="shared" ref="N659:W659" si="363">SUM(N650:N658)</f>
        <v>1800000</v>
      </c>
      <c r="O659" s="89">
        <f t="shared" si="363"/>
        <v>1961111.111111111</v>
      </c>
      <c r="P659" s="89">
        <f t="shared" si="363"/>
        <v>1978055.5555555555</v>
      </c>
      <c r="Q659" s="89">
        <f t="shared" si="363"/>
        <v>1995000</v>
      </c>
      <c r="R659" s="89">
        <f t="shared" si="363"/>
        <v>2011944.4444444443</v>
      </c>
      <c r="S659" s="89">
        <f t="shared" si="363"/>
        <v>2368888.8888888885</v>
      </c>
      <c r="T659" s="89">
        <f t="shared" si="363"/>
        <v>2521944.4444444445</v>
      </c>
      <c r="U659" s="89">
        <f t="shared" si="363"/>
        <v>2748888.8888888885</v>
      </c>
      <c r="V659" s="89">
        <f t="shared" si="363"/>
        <v>2778888.8888888885</v>
      </c>
      <c r="W659" s="89">
        <f t="shared" si="363"/>
        <v>2953055.5555555555</v>
      </c>
      <c r="AK659" s="152" t="s">
        <v>75</v>
      </c>
      <c r="AL659" s="221" t="str">
        <f t="shared" ref="AL659:AU662" si="364">IFERROR(AL654/AL646-1,"")</f>
        <v/>
      </c>
      <c r="AM659" s="221" t="str">
        <f t="shared" si="364"/>
        <v/>
      </c>
      <c r="AN659" s="221" t="str">
        <f t="shared" si="364"/>
        <v/>
      </c>
      <c r="AO659" s="221" t="str">
        <f t="shared" si="364"/>
        <v/>
      </c>
      <c r="AP659" s="221" t="str">
        <f t="shared" si="364"/>
        <v/>
      </c>
      <c r="AQ659" s="221" t="str">
        <f t="shared" si="364"/>
        <v/>
      </c>
      <c r="AR659" s="221" t="str">
        <f t="shared" si="364"/>
        <v/>
      </c>
      <c r="AS659" s="221" t="str">
        <f t="shared" si="364"/>
        <v/>
      </c>
      <c r="AT659" s="221" t="str">
        <f t="shared" si="364"/>
        <v/>
      </c>
      <c r="AU659" s="221" t="str">
        <f t="shared" si="364"/>
        <v/>
      </c>
    </row>
    <row r="660" spans="1:47" x14ac:dyDescent="0.25">
      <c r="A660" s="39" t="s">
        <v>2</v>
      </c>
      <c r="B660" s="12">
        <v>0</v>
      </c>
      <c r="C660" s="12">
        <v>0</v>
      </c>
      <c r="D660" s="12">
        <v>0</v>
      </c>
      <c r="E660" s="12">
        <v>0</v>
      </c>
      <c r="F660" s="12">
        <v>0</v>
      </c>
      <c r="G660" s="12">
        <v>0</v>
      </c>
      <c r="H660" s="12">
        <v>0</v>
      </c>
      <c r="I660" s="12">
        <v>0</v>
      </c>
      <c r="J660" s="12">
        <v>0</v>
      </c>
      <c r="K660" s="12">
        <v>0</v>
      </c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AK660" s="152" t="s">
        <v>76</v>
      </c>
      <c r="AL660" s="221" t="str">
        <f t="shared" si="364"/>
        <v/>
      </c>
      <c r="AM660" s="221" t="str">
        <f t="shared" si="364"/>
        <v/>
      </c>
      <c r="AN660" s="221" t="str">
        <f t="shared" si="364"/>
        <v/>
      </c>
      <c r="AO660" s="221" t="str">
        <f t="shared" si="364"/>
        <v/>
      </c>
      <c r="AP660" s="221" t="str">
        <f t="shared" si="364"/>
        <v/>
      </c>
      <c r="AQ660" s="221" t="str">
        <f t="shared" si="364"/>
        <v/>
      </c>
      <c r="AR660" s="221" t="str">
        <f t="shared" si="364"/>
        <v/>
      </c>
      <c r="AS660" s="221" t="str">
        <f t="shared" si="364"/>
        <v/>
      </c>
      <c r="AT660" s="221" t="str">
        <f t="shared" si="364"/>
        <v/>
      </c>
      <c r="AU660" s="221" t="str">
        <f t="shared" si="364"/>
        <v/>
      </c>
    </row>
    <row r="661" spans="1:47" x14ac:dyDescent="0.25">
      <c r="A661" s="39" t="s">
        <v>7</v>
      </c>
      <c r="B661" s="12">
        <v>0</v>
      </c>
      <c r="C661" s="12">
        <v>0</v>
      </c>
      <c r="D661" s="12">
        <v>0</v>
      </c>
      <c r="E661" s="12">
        <v>0</v>
      </c>
      <c r="F661" s="12">
        <v>0</v>
      </c>
      <c r="G661" s="12">
        <v>0</v>
      </c>
      <c r="H661" s="12">
        <v>0</v>
      </c>
      <c r="I661" s="12">
        <v>0</v>
      </c>
      <c r="J661" s="12">
        <v>0</v>
      </c>
      <c r="K661" s="12">
        <v>0</v>
      </c>
      <c r="L661" s="127"/>
      <c r="M661" s="131" t="s">
        <v>54</v>
      </c>
      <c r="N661" s="131"/>
      <c r="O661" s="127"/>
      <c r="P661" s="127"/>
      <c r="Q661" s="127"/>
      <c r="R661" s="127"/>
      <c r="S661" s="127"/>
      <c r="T661" s="127"/>
      <c r="U661" s="127"/>
      <c r="V661" s="127"/>
      <c r="W661" s="127"/>
      <c r="AK661" s="152" t="s">
        <v>77</v>
      </c>
      <c r="AL661" s="221" t="str">
        <f t="shared" si="364"/>
        <v/>
      </c>
      <c r="AM661" s="221" t="str">
        <f t="shared" si="364"/>
        <v/>
      </c>
      <c r="AN661" s="221" t="str">
        <f t="shared" si="364"/>
        <v/>
      </c>
      <c r="AO661" s="221" t="str">
        <f t="shared" si="364"/>
        <v/>
      </c>
      <c r="AP661" s="221" t="str">
        <f t="shared" si="364"/>
        <v/>
      </c>
      <c r="AQ661" s="221">
        <f t="shared" si="364"/>
        <v>0</v>
      </c>
      <c r="AR661" s="221">
        <f t="shared" si="364"/>
        <v>0</v>
      </c>
      <c r="AS661" s="221">
        <f t="shared" si="364"/>
        <v>0</v>
      </c>
      <c r="AT661" s="221">
        <f t="shared" si="364"/>
        <v>0</v>
      </c>
      <c r="AU661" s="221">
        <f t="shared" si="364"/>
        <v>0</v>
      </c>
    </row>
    <row r="662" spans="1:47" x14ac:dyDescent="0.25">
      <c r="A662" s="39" t="s">
        <v>8</v>
      </c>
      <c r="B662" s="12">
        <v>0</v>
      </c>
      <c r="C662" s="12">
        <v>0</v>
      </c>
      <c r="D662" s="12">
        <v>0</v>
      </c>
      <c r="E662" s="12">
        <v>0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7"/>
      <c r="M662" s="90" t="str">
        <f>M$9</f>
        <v>Energieträger</v>
      </c>
      <c r="N662" s="90">
        <v>2000</v>
      </c>
      <c r="O662" s="90">
        <v>2001</v>
      </c>
      <c r="P662" s="90">
        <v>2002</v>
      </c>
      <c r="Q662" s="90">
        <v>2003</v>
      </c>
      <c r="R662" s="90">
        <v>2004</v>
      </c>
      <c r="S662" s="90">
        <v>2005</v>
      </c>
      <c r="T662" s="90">
        <v>2006</v>
      </c>
      <c r="U662" s="90">
        <v>2007</v>
      </c>
      <c r="V662" s="90">
        <v>2008</v>
      </c>
      <c r="W662" s="90">
        <v>2009</v>
      </c>
      <c r="AK662" s="152" t="s">
        <v>78</v>
      </c>
      <c r="AL662" s="221" t="str">
        <f t="shared" si="364"/>
        <v/>
      </c>
      <c r="AM662" s="221" t="str">
        <f t="shared" si="364"/>
        <v/>
      </c>
      <c r="AN662" s="221" t="str">
        <f t="shared" si="364"/>
        <v/>
      </c>
      <c r="AO662" s="221" t="str">
        <f t="shared" si="364"/>
        <v/>
      </c>
      <c r="AP662" s="221" t="str">
        <f t="shared" si="364"/>
        <v/>
      </c>
      <c r="AQ662" s="221" t="str">
        <f t="shared" si="364"/>
        <v/>
      </c>
      <c r="AR662" s="221" t="str">
        <f t="shared" si="364"/>
        <v/>
      </c>
      <c r="AS662" s="221" t="str">
        <f t="shared" si="364"/>
        <v/>
      </c>
      <c r="AT662" s="221" t="str">
        <f t="shared" si="364"/>
        <v/>
      </c>
      <c r="AU662" s="221" t="str">
        <f t="shared" si="364"/>
        <v/>
      </c>
    </row>
    <row r="663" spans="1:47" x14ac:dyDescent="0.25">
      <c r="A663" s="39" t="s">
        <v>9</v>
      </c>
      <c r="B663" s="12">
        <v>0</v>
      </c>
      <c r="C663" s="12">
        <v>0</v>
      </c>
      <c r="D663" s="12">
        <v>0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7"/>
      <c r="M663" s="128" t="str">
        <f>M$10</f>
        <v>Electricity</v>
      </c>
      <c r="N663" s="85">
        <v>2043055.5555555555</v>
      </c>
      <c r="O663" s="85">
        <v>2226111.111111111</v>
      </c>
      <c r="P663" s="85">
        <v>2243888.8888888885</v>
      </c>
      <c r="Q663" s="85">
        <v>2261944.4444444445</v>
      </c>
      <c r="R663" s="85">
        <v>2280000</v>
      </c>
      <c r="S663" s="85">
        <v>2683888.8888888885</v>
      </c>
      <c r="T663" s="85">
        <v>2856111.111111111</v>
      </c>
      <c r="U663" s="85">
        <v>3113888.8888888885</v>
      </c>
      <c r="V663" s="85">
        <v>3148055.5555555555</v>
      </c>
      <c r="W663" s="85">
        <v>3345000</v>
      </c>
      <c r="AL663" s="219"/>
      <c r="AM663" s="219"/>
      <c r="AN663" s="219"/>
      <c r="AO663" s="219"/>
      <c r="AP663" s="219"/>
      <c r="AQ663" s="219"/>
      <c r="AR663" s="219"/>
      <c r="AS663" s="219"/>
      <c r="AT663" s="219"/>
      <c r="AU663" s="219"/>
    </row>
    <row r="664" spans="1:47" x14ac:dyDescent="0.25">
      <c r="A664" s="39" t="s">
        <v>10</v>
      </c>
      <c r="B664" s="12">
        <v>0</v>
      </c>
      <c r="C664" s="12">
        <v>0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7"/>
      <c r="M664" s="128" t="str">
        <f>M$11</f>
        <v>Heat and Cold</v>
      </c>
      <c r="N664" s="85">
        <v>0</v>
      </c>
      <c r="O664" s="85">
        <v>0</v>
      </c>
      <c r="P664" s="85">
        <v>0</v>
      </c>
      <c r="Q664" s="85">
        <v>0</v>
      </c>
      <c r="R664" s="85">
        <v>0</v>
      </c>
      <c r="S664" s="85">
        <v>0</v>
      </c>
      <c r="T664" s="85">
        <v>0</v>
      </c>
      <c r="U664" s="85">
        <v>0</v>
      </c>
      <c r="V664" s="85">
        <v>0</v>
      </c>
      <c r="W664" s="85">
        <v>0</v>
      </c>
      <c r="AL664" s="219"/>
      <c r="AM664" s="219"/>
      <c r="AN664" s="219"/>
      <c r="AO664" s="219"/>
      <c r="AP664" s="219"/>
      <c r="AQ664" s="219"/>
      <c r="AR664" s="219"/>
      <c r="AS664" s="219"/>
      <c r="AT664" s="219"/>
      <c r="AU664" s="219"/>
    </row>
    <row r="665" spans="1:47" x14ac:dyDescent="0.25">
      <c r="A665" s="39" t="s">
        <v>11</v>
      </c>
      <c r="B665" s="12">
        <v>0</v>
      </c>
      <c r="C665" s="12">
        <v>0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7"/>
      <c r="M665" s="128" t="str">
        <f>M$12</f>
        <v>natural gas</v>
      </c>
      <c r="N665" s="85">
        <v>3587500</v>
      </c>
      <c r="O665" s="85">
        <v>3751944.4444444445</v>
      </c>
      <c r="P665" s="85">
        <v>3805555.5555555555</v>
      </c>
      <c r="Q665" s="85">
        <v>4223611.111111111</v>
      </c>
      <c r="R665" s="85">
        <v>4440833.333333333</v>
      </c>
      <c r="S665" s="85">
        <v>4690000</v>
      </c>
      <c r="T665" s="85">
        <v>4891111.111111111</v>
      </c>
      <c r="U665" s="85">
        <v>5730000</v>
      </c>
      <c r="V665" s="85">
        <v>5762222.222222222</v>
      </c>
      <c r="W665" s="85">
        <v>8141111.111111111</v>
      </c>
    </row>
    <row r="666" spans="1:47" x14ac:dyDescent="0.25">
      <c r="A666" s="13" t="s">
        <v>40</v>
      </c>
      <c r="B666" s="14">
        <f t="shared" ref="B666" si="365">SUM(B657:B665)</f>
        <v>0.399873906428173</v>
      </c>
      <c r="C666" s="14">
        <f t="shared" ref="C666" si="366">SUM(C657:C665)</f>
        <v>0.43084895087548136</v>
      </c>
      <c r="D666" s="14">
        <f t="shared" ref="D666" si="367">SUM(D657:D665)</f>
        <v>0.43000338374801456</v>
      </c>
      <c r="E666" s="14">
        <f t="shared" ref="E666" si="368">SUM(E657:E665)</f>
        <v>0.42922499393275948</v>
      </c>
      <c r="F666" s="14">
        <f t="shared" ref="F666" si="369">SUM(F657:F665)</f>
        <v>0.42836758369621264</v>
      </c>
      <c r="G666" s="14">
        <f t="shared" ref="G666" si="370">SUM(G657:G665)</f>
        <v>0.49894044193345405</v>
      </c>
      <c r="H666" s="14">
        <f t="shared" ref="H666" si="371">SUM(H657:H665)</f>
        <v>0.52520299885532473</v>
      </c>
      <c r="I666" s="14">
        <f t="shared" ref="I666" si="372">SUM(I657:I665)</f>
        <v>0.56574968338941767</v>
      </c>
      <c r="J666" s="14">
        <f t="shared" ref="J666" si="373">SUM(J657:J665)</f>
        <v>0.56499901368025029</v>
      </c>
      <c r="K666" s="14">
        <f t="shared" ref="K666" si="374">SUM(K657:K665)</f>
        <v>0.59302210176805936</v>
      </c>
      <c r="L666" s="127"/>
      <c r="M666" s="128" t="str">
        <f>M$13</f>
        <v>Liquid gas</v>
      </c>
      <c r="N666" s="85">
        <v>0</v>
      </c>
      <c r="O666" s="85">
        <v>0</v>
      </c>
      <c r="P666" s="85">
        <v>0</v>
      </c>
      <c r="Q666" s="85">
        <v>0</v>
      </c>
      <c r="R666" s="85">
        <v>0</v>
      </c>
      <c r="S666" s="85">
        <v>0</v>
      </c>
      <c r="T666" s="85">
        <v>0</v>
      </c>
      <c r="U666" s="85">
        <v>0</v>
      </c>
      <c r="V666" s="85">
        <v>0</v>
      </c>
      <c r="W666" s="85">
        <v>0</v>
      </c>
    </row>
    <row r="667" spans="1:47" x14ac:dyDescent="0.25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127"/>
      <c r="M667" s="128" t="str">
        <f>M$14</f>
        <v>heating oil / diesel</v>
      </c>
      <c r="N667" s="85">
        <v>0</v>
      </c>
      <c r="O667" s="85">
        <v>0</v>
      </c>
      <c r="P667" s="85">
        <v>0</v>
      </c>
      <c r="Q667" s="85">
        <v>0</v>
      </c>
      <c r="R667" s="85">
        <v>0</v>
      </c>
      <c r="S667" s="85">
        <v>0</v>
      </c>
      <c r="T667" s="85">
        <v>0</v>
      </c>
      <c r="U667" s="85">
        <v>0</v>
      </c>
      <c r="V667" s="85">
        <v>0</v>
      </c>
      <c r="W667" s="85">
        <v>0</v>
      </c>
    </row>
    <row r="668" spans="1:47" x14ac:dyDescent="0.25">
      <c r="A668" s="40" t="s">
        <v>42</v>
      </c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127"/>
      <c r="M668" s="128" t="str">
        <f>M$15</f>
        <v>gasoline</v>
      </c>
      <c r="N668" s="85">
        <v>0</v>
      </c>
      <c r="O668" s="85">
        <v>0</v>
      </c>
      <c r="P668" s="85">
        <v>0</v>
      </c>
      <c r="Q668" s="85">
        <v>0</v>
      </c>
      <c r="R668" s="85">
        <v>0</v>
      </c>
      <c r="S668" s="85">
        <v>0</v>
      </c>
      <c r="T668" s="85">
        <v>0</v>
      </c>
      <c r="U668" s="85">
        <v>0</v>
      </c>
      <c r="V668" s="85">
        <v>0</v>
      </c>
      <c r="W668" s="85">
        <v>0</v>
      </c>
    </row>
    <row r="669" spans="1:47" x14ac:dyDescent="0.25">
      <c r="A669" s="11" t="s">
        <v>39</v>
      </c>
      <c r="B669" s="11">
        <v>2000</v>
      </c>
      <c r="C669" s="11">
        <v>2001</v>
      </c>
      <c r="D669" s="11">
        <v>2002</v>
      </c>
      <c r="E669" s="11">
        <v>2003</v>
      </c>
      <c r="F669" s="11">
        <v>2004</v>
      </c>
      <c r="G669" s="11">
        <v>2005</v>
      </c>
      <c r="H669" s="11">
        <v>2006</v>
      </c>
      <c r="I669" s="11">
        <v>2007</v>
      </c>
      <c r="J669" s="11">
        <v>2008</v>
      </c>
      <c r="K669" s="11">
        <v>2009</v>
      </c>
      <c r="L669" s="127"/>
      <c r="M669" s="128" t="str">
        <f>M$16</f>
        <v>Lignite / Coal</v>
      </c>
      <c r="N669" s="85">
        <v>0</v>
      </c>
      <c r="O669" s="85">
        <v>0</v>
      </c>
      <c r="P669" s="85">
        <v>0</v>
      </c>
      <c r="Q669" s="85">
        <v>0</v>
      </c>
      <c r="R669" s="85">
        <v>0</v>
      </c>
      <c r="S669" s="85">
        <v>0</v>
      </c>
      <c r="T669" s="85">
        <v>0</v>
      </c>
      <c r="U669" s="85">
        <v>0</v>
      </c>
      <c r="V669" s="85">
        <v>0</v>
      </c>
      <c r="W669" s="85">
        <v>0</v>
      </c>
    </row>
    <row r="670" spans="1:47" x14ac:dyDescent="0.25">
      <c r="A670" s="39" t="s">
        <v>1</v>
      </c>
      <c r="B670" s="12">
        <v>0.45386922558321174</v>
      </c>
      <c r="C670" s="12">
        <v>0.48906848333089348</v>
      </c>
      <c r="D670" s="12">
        <v>0.48779207048398554</v>
      </c>
      <c r="E670" s="12">
        <v>0.48665819069819838</v>
      </c>
      <c r="F670" s="12">
        <v>0.48543989051201347</v>
      </c>
      <c r="G670" s="12">
        <v>0.56528641533314172</v>
      </c>
      <c r="H670" s="12">
        <v>0.59479427626725945</v>
      </c>
      <c r="I670" s="12">
        <v>0.64087044773599156</v>
      </c>
      <c r="J670" s="12">
        <v>0.64005735926012375</v>
      </c>
      <c r="K670" s="12">
        <v>0.67173098951095578</v>
      </c>
      <c r="L670" s="127"/>
      <c r="M670" s="128" t="str">
        <f>M$17</f>
        <v>other fossil fuels</v>
      </c>
      <c r="N670" s="85">
        <v>0</v>
      </c>
      <c r="O670" s="85">
        <v>0</v>
      </c>
      <c r="P670" s="85">
        <v>0</v>
      </c>
      <c r="Q670" s="85">
        <v>0</v>
      </c>
      <c r="R670" s="85">
        <v>0</v>
      </c>
      <c r="S670" s="85">
        <v>0</v>
      </c>
      <c r="T670" s="85">
        <v>0</v>
      </c>
      <c r="U670" s="85">
        <v>0</v>
      </c>
      <c r="V670" s="85">
        <v>0</v>
      </c>
      <c r="W670" s="85">
        <v>0</v>
      </c>
    </row>
    <row r="671" spans="1:47" x14ac:dyDescent="0.25">
      <c r="A671" s="39" t="s">
        <v>5</v>
      </c>
      <c r="B671" s="12">
        <v>0</v>
      </c>
      <c r="C671" s="12">
        <v>0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7"/>
      <c r="M671" s="128" t="str">
        <f>M$18</f>
        <v>Plant oil, biofuel</v>
      </c>
      <c r="N671" s="85">
        <v>0</v>
      </c>
      <c r="O671" s="85">
        <v>0</v>
      </c>
      <c r="P671" s="85">
        <v>0</v>
      </c>
      <c r="Q671" s="85">
        <v>0</v>
      </c>
      <c r="R671" s="85">
        <v>0</v>
      </c>
      <c r="S671" s="85">
        <v>0</v>
      </c>
      <c r="T671" s="85">
        <v>0</v>
      </c>
      <c r="U671" s="85">
        <v>0</v>
      </c>
      <c r="V671" s="85">
        <v>0</v>
      </c>
      <c r="W671" s="85">
        <v>0</v>
      </c>
    </row>
    <row r="672" spans="1:47" x14ac:dyDescent="0.25">
      <c r="A672" s="39" t="s">
        <v>6</v>
      </c>
      <c r="B672" s="12">
        <v>0.79697091072837256</v>
      </c>
      <c r="C672" s="12">
        <v>0.82428849567636364</v>
      </c>
      <c r="D672" s="12">
        <v>0.82727796058809144</v>
      </c>
      <c r="E672" s="12">
        <v>0.90871150553433688</v>
      </c>
      <c r="F672" s="12">
        <v>0.94550773996290916</v>
      </c>
      <c r="G672" s="12">
        <v>0.98781782617312841</v>
      </c>
      <c r="H672" s="12">
        <v>1.0185895367159994</v>
      </c>
      <c r="I672" s="12">
        <v>1.1792930950845706</v>
      </c>
      <c r="J672" s="12">
        <v>1.1715653278471725</v>
      </c>
      <c r="K672" s="12">
        <v>1.6348689454066676</v>
      </c>
      <c r="L672" s="127"/>
      <c r="M672" s="88" t="s">
        <v>40</v>
      </c>
      <c r="N672" s="89">
        <f t="shared" ref="N672:W672" si="375">SUM(N663:N671)</f>
        <v>5630555.555555556</v>
      </c>
      <c r="O672" s="89">
        <f t="shared" si="375"/>
        <v>5978055.555555556</v>
      </c>
      <c r="P672" s="89">
        <f t="shared" si="375"/>
        <v>6049444.444444444</v>
      </c>
      <c r="Q672" s="89">
        <f t="shared" si="375"/>
        <v>6485555.555555556</v>
      </c>
      <c r="R672" s="89">
        <f t="shared" si="375"/>
        <v>6720833.333333333</v>
      </c>
      <c r="S672" s="89">
        <f t="shared" si="375"/>
        <v>7373888.8888888881</v>
      </c>
      <c r="T672" s="89">
        <f t="shared" si="375"/>
        <v>7747222.222222222</v>
      </c>
      <c r="U672" s="89">
        <f t="shared" si="375"/>
        <v>8843888.8888888881</v>
      </c>
      <c r="V672" s="89">
        <f t="shared" si="375"/>
        <v>8910277.777777778</v>
      </c>
      <c r="W672" s="89">
        <f t="shared" si="375"/>
        <v>11486111.111111112</v>
      </c>
    </row>
    <row r="673" spans="1:24" x14ac:dyDescent="0.25">
      <c r="A673" s="39" t="s">
        <v>2</v>
      </c>
      <c r="B673" s="12">
        <v>0</v>
      </c>
      <c r="C673" s="12">
        <v>0</v>
      </c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  <c r="J673" s="12">
        <v>0</v>
      </c>
      <c r="K673" s="12">
        <v>0</v>
      </c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</row>
    <row r="674" spans="1:24" x14ac:dyDescent="0.25">
      <c r="A674" s="39" t="s">
        <v>7</v>
      </c>
      <c r="B674" s="12">
        <v>0</v>
      </c>
      <c r="C674" s="12">
        <v>0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0</v>
      </c>
      <c r="J674" s="12">
        <v>0</v>
      </c>
      <c r="K674" s="12">
        <v>0</v>
      </c>
      <c r="L674" s="127"/>
      <c r="M674" s="131" t="s">
        <v>55</v>
      </c>
      <c r="N674" s="131"/>
      <c r="O674" s="127"/>
      <c r="P674" s="127"/>
      <c r="Q674" s="127"/>
      <c r="R674" s="127"/>
      <c r="S674" s="127"/>
      <c r="T674" s="127"/>
      <c r="U674" s="127"/>
      <c r="V674" s="127"/>
      <c r="W674" s="127"/>
    </row>
    <row r="675" spans="1:24" x14ac:dyDescent="0.25">
      <c r="A675" s="39" t="s">
        <v>8</v>
      </c>
      <c r="B675" s="12">
        <v>0</v>
      </c>
      <c r="C675" s="12">
        <v>0</v>
      </c>
      <c r="D675" s="12">
        <v>0</v>
      </c>
      <c r="E675" s="12">
        <v>0</v>
      </c>
      <c r="F675" s="12">
        <v>0</v>
      </c>
      <c r="G675" s="12">
        <v>0</v>
      </c>
      <c r="H675" s="12">
        <v>0</v>
      </c>
      <c r="I675" s="12">
        <v>0</v>
      </c>
      <c r="J675" s="12">
        <v>0</v>
      </c>
      <c r="K675" s="12">
        <v>0</v>
      </c>
      <c r="L675" s="127"/>
      <c r="M675" s="90" t="str">
        <f>M$9</f>
        <v>Energieträger</v>
      </c>
      <c r="N675" s="90">
        <v>2000</v>
      </c>
      <c r="O675" s="90">
        <v>2001</v>
      </c>
      <c r="P675" s="90">
        <v>2002</v>
      </c>
      <c r="Q675" s="90">
        <v>2003</v>
      </c>
      <c r="R675" s="90">
        <v>2004</v>
      </c>
      <c r="S675" s="90">
        <v>2005</v>
      </c>
      <c r="T675" s="90">
        <v>2006</v>
      </c>
      <c r="U675" s="90">
        <v>2007</v>
      </c>
      <c r="V675" s="90">
        <v>2008</v>
      </c>
      <c r="W675" s="90">
        <v>2009</v>
      </c>
    </row>
    <row r="676" spans="1:24" x14ac:dyDescent="0.25">
      <c r="A676" s="39" t="s">
        <v>9</v>
      </c>
      <c r="B676" s="12">
        <v>0</v>
      </c>
      <c r="C676" s="12">
        <v>0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7"/>
      <c r="M676" s="128" t="str">
        <f>M$10</f>
        <v>Electricity</v>
      </c>
      <c r="N676" s="85">
        <v>481944.44444444444</v>
      </c>
      <c r="O676" s="85">
        <v>523055.55555555556</v>
      </c>
      <c r="P676" s="85">
        <v>531111.11111111112</v>
      </c>
      <c r="Q676" s="85">
        <v>540000</v>
      </c>
      <c r="R676" s="85">
        <v>548888.88888888888</v>
      </c>
      <c r="S676" s="85">
        <v>648888.88888888888</v>
      </c>
      <c r="T676" s="85">
        <v>695000</v>
      </c>
      <c r="U676" s="85">
        <v>758055.5555555555</v>
      </c>
      <c r="V676" s="85">
        <v>766111.11111111112</v>
      </c>
      <c r="W676" s="85">
        <v>813888.88888888888</v>
      </c>
    </row>
    <row r="677" spans="1:24" x14ac:dyDescent="0.25">
      <c r="A677" s="39" t="s">
        <v>10</v>
      </c>
      <c r="B677" s="12">
        <v>0</v>
      </c>
      <c r="C677" s="12">
        <v>0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7"/>
      <c r="M677" s="128" t="str">
        <f>M$11</f>
        <v>Heat and Cold</v>
      </c>
      <c r="N677" s="85">
        <v>1320000</v>
      </c>
      <c r="O677" s="85">
        <v>1517777.7777777778</v>
      </c>
      <c r="P677" s="85">
        <v>1745277.7777777778</v>
      </c>
      <c r="Q677" s="85">
        <v>1448055.5555555555</v>
      </c>
      <c r="R677" s="85">
        <v>1537777.7777777778</v>
      </c>
      <c r="S677" s="85">
        <v>1719166.6666666665</v>
      </c>
      <c r="T677" s="85">
        <v>1830555.5555555555</v>
      </c>
      <c r="U677" s="85">
        <v>1995555.5555555555</v>
      </c>
      <c r="V677" s="85">
        <v>2016944.4444444443</v>
      </c>
      <c r="W677" s="85">
        <v>2143055.5555555555</v>
      </c>
    </row>
    <row r="678" spans="1:24" x14ac:dyDescent="0.25">
      <c r="A678" s="39" t="s">
        <v>11</v>
      </c>
      <c r="B678" s="12">
        <v>0</v>
      </c>
      <c r="C678" s="12">
        <v>0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7"/>
      <c r="M678" s="128" t="str">
        <f>M$12</f>
        <v>natural gas</v>
      </c>
      <c r="N678" s="85">
        <v>78218888.888888896</v>
      </c>
      <c r="O678" s="85">
        <v>82391666.666666672</v>
      </c>
      <c r="P678" s="85">
        <v>86787222.222222224</v>
      </c>
      <c r="Q678" s="85">
        <v>96475833.333333328</v>
      </c>
      <c r="R678" s="85">
        <v>74950000</v>
      </c>
      <c r="S678" s="85">
        <v>78775000</v>
      </c>
      <c r="T678" s="85">
        <v>61845277.777777776</v>
      </c>
      <c r="U678" s="85">
        <v>83394722.222222224</v>
      </c>
      <c r="V678" s="85">
        <v>77588055.555555552</v>
      </c>
      <c r="W678" s="85">
        <v>77102500</v>
      </c>
    </row>
    <row r="679" spans="1:24" x14ac:dyDescent="0.25">
      <c r="A679" s="13" t="s">
        <v>40</v>
      </c>
      <c r="B679" s="14">
        <f t="shared" ref="B679" si="376">SUM(B670:B678)</f>
        <v>1.2508401363115844</v>
      </c>
      <c r="C679" s="14">
        <f t="shared" ref="C679" si="377">SUM(C670:C678)</f>
        <v>1.3133569790072572</v>
      </c>
      <c r="D679" s="14">
        <f t="shared" ref="D679" si="378">SUM(D670:D678)</f>
        <v>1.3150700310720769</v>
      </c>
      <c r="E679" s="14">
        <f t="shared" ref="E679" si="379">SUM(E670:E678)</f>
        <v>1.3953696962325353</v>
      </c>
      <c r="F679" s="14">
        <f t="shared" ref="F679" si="380">SUM(F670:F678)</f>
        <v>1.4309476304749227</v>
      </c>
      <c r="G679" s="14">
        <f t="shared" ref="G679" si="381">SUM(G670:G678)</f>
        <v>1.5531042415062701</v>
      </c>
      <c r="H679" s="14">
        <f t="shared" ref="H679" si="382">SUM(H670:H678)</f>
        <v>1.6133838129832587</v>
      </c>
      <c r="I679" s="14">
        <f t="shared" ref="I679" si="383">SUM(I670:I678)</f>
        <v>1.8201635428205623</v>
      </c>
      <c r="J679" s="14">
        <f t="shared" ref="J679" si="384">SUM(J670:J678)</f>
        <v>1.8116226871072962</v>
      </c>
      <c r="K679" s="14">
        <f t="shared" ref="K679" si="385">SUM(K670:K678)</f>
        <v>2.3065999349176236</v>
      </c>
      <c r="L679" s="127"/>
      <c r="M679" s="128" t="str">
        <f>M$13</f>
        <v>Liquid gas</v>
      </c>
      <c r="N679" s="85">
        <v>0</v>
      </c>
      <c r="O679" s="85">
        <v>0</v>
      </c>
      <c r="P679" s="85">
        <v>0</v>
      </c>
      <c r="Q679" s="85">
        <v>0</v>
      </c>
      <c r="R679" s="85">
        <v>0</v>
      </c>
      <c r="S679" s="85">
        <v>0</v>
      </c>
      <c r="T679" s="85">
        <v>0</v>
      </c>
      <c r="U679" s="85">
        <v>0</v>
      </c>
      <c r="V679" s="85">
        <v>0</v>
      </c>
      <c r="W679" s="85">
        <v>0</v>
      </c>
    </row>
    <row r="680" spans="1:24" x14ac:dyDescent="0.25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127"/>
      <c r="M680" s="128" t="str">
        <f>M$14</f>
        <v>heating oil / diesel</v>
      </c>
      <c r="N680" s="85">
        <v>17861666.666666668</v>
      </c>
      <c r="O680" s="85">
        <v>21714444.444444444</v>
      </c>
      <c r="P680" s="85">
        <v>20702777.777777776</v>
      </c>
      <c r="Q680" s="85">
        <v>22409166.666666668</v>
      </c>
      <c r="R680" s="85">
        <v>22020833.333333332</v>
      </c>
      <c r="S680" s="85">
        <v>22837500</v>
      </c>
      <c r="T680" s="85">
        <v>22009166.666666668</v>
      </c>
      <c r="U680" s="85">
        <v>24610277.777777776</v>
      </c>
      <c r="V680" s="85">
        <v>26954722.222222224</v>
      </c>
      <c r="W680" s="85">
        <v>24610277.777777776</v>
      </c>
    </row>
    <row r="681" spans="1:24" x14ac:dyDescent="0.25">
      <c r="A681" s="40" t="s">
        <v>43</v>
      </c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127"/>
      <c r="M681" s="128" t="str">
        <f>M$15</f>
        <v>gasoline</v>
      </c>
      <c r="N681" s="85">
        <v>0</v>
      </c>
      <c r="O681" s="85">
        <v>0</v>
      </c>
      <c r="P681" s="85">
        <v>0</v>
      </c>
      <c r="Q681" s="85">
        <v>0</v>
      </c>
      <c r="R681" s="85">
        <v>0</v>
      </c>
      <c r="S681" s="85">
        <v>0</v>
      </c>
      <c r="T681" s="85">
        <v>0</v>
      </c>
      <c r="U681" s="85">
        <v>0</v>
      </c>
      <c r="V681" s="85">
        <v>0</v>
      </c>
      <c r="W681" s="85">
        <v>0</v>
      </c>
      <c r="X681" s="49"/>
    </row>
    <row r="682" spans="1:24" x14ac:dyDescent="0.25">
      <c r="A682" s="11" t="s">
        <v>39</v>
      </c>
      <c r="B682" s="11">
        <v>2000</v>
      </c>
      <c r="C682" s="11">
        <v>2001</v>
      </c>
      <c r="D682" s="11">
        <v>2002</v>
      </c>
      <c r="E682" s="11">
        <v>2003</v>
      </c>
      <c r="F682" s="11">
        <v>2004</v>
      </c>
      <c r="G682" s="11">
        <v>2005</v>
      </c>
      <c r="H682" s="11">
        <v>2006</v>
      </c>
      <c r="I682" s="11">
        <v>2007</v>
      </c>
      <c r="J682" s="11">
        <v>2008</v>
      </c>
      <c r="K682" s="11">
        <v>2009</v>
      </c>
      <c r="L682" s="127"/>
      <c r="M682" s="128" t="str">
        <f>M$16</f>
        <v>Lignite / Coal</v>
      </c>
      <c r="N682" s="85">
        <v>0</v>
      </c>
      <c r="O682" s="85">
        <v>0</v>
      </c>
      <c r="P682" s="85">
        <v>0</v>
      </c>
      <c r="Q682" s="85">
        <v>0</v>
      </c>
      <c r="R682" s="85">
        <v>0</v>
      </c>
      <c r="S682" s="85">
        <v>0</v>
      </c>
      <c r="T682" s="85">
        <v>0</v>
      </c>
      <c r="U682" s="85">
        <v>0</v>
      </c>
      <c r="V682" s="85">
        <v>0</v>
      </c>
      <c r="W682" s="85">
        <v>0</v>
      </c>
      <c r="X682" s="49"/>
    </row>
    <row r="683" spans="1:24" x14ac:dyDescent="0.25">
      <c r="A683" s="39" t="s">
        <v>1</v>
      </c>
      <c r="B683" s="12">
        <v>0.10706500426741977</v>
      </c>
      <c r="C683" s="12">
        <v>0.11491339582132175</v>
      </c>
      <c r="D683" s="12">
        <v>0.11545660296674679</v>
      </c>
      <c r="E683" s="12">
        <v>0.11618120136525821</v>
      </c>
      <c r="F683" s="12">
        <v>0.1168651588269662</v>
      </c>
      <c r="G683" s="12">
        <v>0.13667036495738144</v>
      </c>
      <c r="H683" s="12">
        <v>0.14473597347020845</v>
      </c>
      <c r="I683" s="12">
        <v>0.15601565137123294</v>
      </c>
      <c r="J683" s="12">
        <v>0.15576442220413142</v>
      </c>
      <c r="K683" s="12">
        <v>0.16344226866526326</v>
      </c>
      <c r="L683" s="127"/>
      <c r="M683" s="128" t="str">
        <f>M$17</f>
        <v>other fossil fuels</v>
      </c>
      <c r="N683" s="85">
        <v>1012222.2222222221</v>
      </c>
      <c r="O683" s="85">
        <v>1012222.2222222221</v>
      </c>
      <c r="P683" s="85">
        <v>1012222.2222222221</v>
      </c>
      <c r="Q683" s="85">
        <v>1012222.2222222221</v>
      </c>
      <c r="R683" s="85">
        <v>1012222.2222222221</v>
      </c>
      <c r="S683" s="85">
        <v>1012222.2222222221</v>
      </c>
      <c r="T683" s="85">
        <v>1012222.2222222221</v>
      </c>
      <c r="U683" s="85">
        <v>1012222.2222222221</v>
      </c>
      <c r="V683" s="85">
        <v>1012222.2222222221</v>
      </c>
      <c r="W683" s="85">
        <v>1012222.2222222221</v>
      </c>
      <c r="X683" s="49"/>
    </row>
    <row r="684" spans="1:24" x14ac:dyDescent="0.25">
      <c r="A684" s="39" t="s">
        <v>5</v>
      </c>
      <c r="B684" s="12">
        <v>0</v>
      </c>
      <c r="C684" s="12">
        <v>0</v>
      </c>
      <c r="D684" s="12">
        <v>0</v>
      </c>
      <c r="E684" s="12">
        <v>0</v>
      </c>
      <c r="F684" s="12">
        <v>0</v>
      </c>
      <c r="G684" s="12">
        <v>0</v>
      </c>
      <c r="H684" s="12">
        <v>0</v>
      </c>
      <c r="I684" s="12">
        <v>0</v>
      </c>
      <c r="J684" s="12">
        <v>0</v>
      </c>
      <c r="K684" s="12">
        <v>0</v>
      </c>
      <c r="L684" s="127"/>
      <c r="M684" s="128" t="str">
        <f>M$18</f>
        <v>Plant oil, biofuel</v>
      </c>
      <c r="N684" s="85">
        <v>0</v>
      </c>
      <c r="O684" s="85">
        <v>0</v>
      </c>
      <c r="P684" s="85">
        <v>0</v>
      </c>
      <c r="Q684" s="85">
        <v>0</v>
      </c>
      <c r="R684" s="85">
        <v>0</v>
      </c>
      <c r="S684" s="85">
        <v>0</v>
      </c>
      <c r="T684" s="85">
        <v>0</v>
      </c>
      <c r="U684" s="85">
        <v>0</v>
      </c>
      <c r="V684" s="85">
        <v>0</v>
      </c>
      <c r="W684" s="85">
        <v>0</v>
      </c>
      <c r="X684" s="49"/>
    </row>
    <row r="685" spans="1:24" x14ac:dyDescent="0.25">
      <c r="A685" s="39" t="s">
        <v>6</v>
      </c>
      <c r="B685" s="12">
        <v>17.376495920261789</v>
      </c>
      <c r="C685" s="12">
        <v>18.10114834549243</v>
      </c>
      <c r="D685" s="12">
        <v>18.866406010100714</v>
      </c>
      <c r="E685" s="12">
        <v>20.756811517372387</v>
      </c>
      <c r="F685" s="12">
        <v>15.957771839419038</v>
      </c>
      <c r="G685" s="12">
        <v>16.591758903366351</v>
      </c>
      <c r="H685" s="12">
        <v>12.879476954967073</v>
      </c>
      <c r="I685" s="12">
        <v>17.163493906311075</v>
      </c>
      <c r="J685" s="12">
        <v>15.775072921244153</v>
      </c>
      <c r="K685" s="12">
        <v>15.483449512337359</v>
      </c>
      <c r="L685" s="127"/>
      <c r="M685" s="88" t="s">
        <v>40</v>
      </c>
      <c r="N685" s="89">
        <f t="shared" ref="N685:W685" si="386">SUM(N676:N684)</f>
        <v>98894722.222222239</v>
      </c>
      <c r="O685" s="89">
        <f t="shared" si="386"/>
        <v>107159166.66666667</v>
      </c>
      <c r="P685" s="89">
        <f t="shared" si="386"/>
        <v>110778611.11111112</v>
      </c>
      <c r="Q685" s="89">
        <f t="shared" si="386"/>
        <v>121885277.77777778</v>
      </c>
      <c r="R685" s="89">
        <f t="shared" si="386"/>
        <v>100069722.22222222</v>
      </c>
      <c r="S685" s="89">
        <f t="shared" si="386"/>
        <v>104992777.77777778</v>
      </c>
      <c r="T685" s="89">
        <f t="shared" si="386"/>
        <v>87392222.222222224</v>
      </c>
      <c r="U685" s="89">
        <f t="shared" si="386"/>
        <v>111770833.33333333</v>
      </c>
      <c r="V685" s="89">
        <f t="shared" si="386"/>
        <v>108338055.55555555</v>
      </c>
      <c r="W685" s="89">
        <f t="shared" si="386"/>
        <v>105681944.44444445</v>
      </c>
      <c r="X685" s="49"/>
    </row>
    <row r="686" spans="1:24" x14ac:dyDescent="0.25">
      <c r="A686" s="39" t="s">
        <v>2</v>
      </c>
      <c r="B686" s="12">
        <v>0</v>
      </c>
      <c r="C686" s="12">
        <v>0</v>
      </c>
      <c r="D686" s="12">
        <v>0</v>
      </c>
      <c r="E686" s="12">
        <v>0</v>
      </c>
      <c r="F686" s="12">
        <v>0</v>
      </c>
      <c r="G686" s="12">
        <v>0</v>
      </c>
      <c r="H686" s="12">
        <v>0</v>
      </c>
      <c r="I686" s="12">
        <v>0</v>
      </c>
      <c r="J686" s="12">
        <v>0</v>
      </c>
      <c r="K686" s="12">
        <v>0</v>
      </c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</row>
    <row r="687" spans="1:24" x14ac:dyDescent="0.25">
      <c r="A687" s="39" t="s">
        <v>7</v>
      </c>
      <c r="B687" s="12">
        <v>3.9680080140654908</v>
      </c>
      <c r="C687" s="12">
        <v>4.7705841625833045</v>
      </c>
      <c r="D687" s="12">
        <v>4.5005128761044126</v>
      </c>
      <c r="E687" s="12">
        <v>4.8213405646808001</v>
      </c>
      <c r="F687" s="12">
        <v>4.6885047904897501</v>
      </c>
      <c r="G687" s="12">
        <v>4.8100830714773606</v>
      </c>
      <c r="H687" s="12">
        <v>4.5834793708892994</v>
      </c>
      <c r="I687" s="12">
        <v>5.065048979310049</v>
      </c>
      <c r="J687" s="12">
        <v>5.4803887735396302</v>
      </c>
      <c r="K687" s="12">
        <v>4.9421483539031836</v>
      </c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</row>
    <row r="688" spans="1:24" x14ac:dyDescent="0.25">
      <c r="A688" s="39" t="s">
        <v>8</v>
      </c>
      <c r="B688" s="12">
        <v>0</v>
      </c>
      <c r="C688" s="12">
        <v>0</v>
      </c>
      <c r="D688" s="12">
        <v>0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</row>
    <row r="689" spans="1:24" x14ac:dyDescent="0.25">
      <c r="A689" s="39" t="s">
        <v>9</v>
      </c>
      <c r="B689" s="12">
        <v>0</v>
      </c>
      <c r="C689" s="12">
        <v>0</v>
      </c>
      <c r="D689" s="12">
        <v>0</v>
      </c>
      <c r="E689" s="12">
        <v>0</v>
      </c>
      <c r="F689" s="12">
        <v>0</v>
      </c>
      <c r="G689" s="12">
        <v>0</v>
      </c>
      <c r="H689" s="12">
        <v>0</v>
      </c>
      <c r="I689" s="12">
        <v>0</v>
      </c>
      <c r="J689" s="12">
        <v>0</v>
      </c>
      <c r="K689" s="12">
        <v>0</v>
      </c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49"/>
    </row>
    <row r="690" spans="1:24" x14ac:dyDescent="0.25">
      <c r="A690" s="39" t="s">
        <v>10</v>
      </c>
      <c r="B690" s="12">
        <v>0.22486736342967009</v>
      </c>
      <c r="C690" s="12">
        <v>0.2223815264858717</v>
      </c>
      <c r="D690" s="12">
        <v>0.22004386046591279</v>
      </c>
      <c r="E690" s="12">
        <v>0.21777998856738728</v>
      </c>
      <c r="F690" s="12">
        <v>0.21551449330236072</v>
      </c>
      <c r="G690" s="12">
        <v>0.21319640834961381</v>
      </c>
      <c r="H690" s="12">
        <v>0.21079851611728198</v>
      </c>
      <c r="I690" s="12">
        <v>0.20832577266279692</v>
      </c>
      <c r="J690" s="12">
        <v>0.20580331925738027</v>
      </c>
      <c r="K690" s="12">
        <v>0.20327086246287349</v>
      </c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</row>
    <row r="691" spans="1:24" x14ac:dyDescent="0.25">
      <c r="A691" s="39" t="s">
        <v>11</v>
      </c>
      <c r="B691" s="12">
        <v>0</v>
      </c>
      <c r="C691" s="12">
        <v>0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56"/>
    </row>
    <row r="692" spans="1:24" x14ac:dyDescent="0.25">
      <c r="A692" s="13" t="s">
        <v>40</v>
      </c>
      <c r="B692" s="14">
        <f t="shared" ref="B692" si="387">SUM(B683:B691)</f>
        <v>21.676436302024367</v>
      </c>
      <c r="C692" s="14">
        <f t="shared" ref="C692" si="388">SUM(C683:C691)</f>
        <v>23.209027430382928</v>
      </c>
      <c r="D692" s="14">
        <f t="shared" ref="D692" si="389">SUM(D683:D691)</f>
        <v>23.70241934963779</v>
      </c>
      <c r="E692" s="14">
        <f t="shared" ref="E692" si="390">SUM(E683:E691)</f>
        <v>25.912113271985831</v>
      </c>
      <c r="F692" s="14">
        <f t="shared" ref="F692" si="391">SUM(F683:F691)</f>
        <v>20.978656282038113</v>
      </c>
      <c r="G692" s="14">
        <f t="shared" ref="G692" si="392">SUM(G683:G691)</f>
        <v>21.751708748150708</v>
      </c>
      <c r="H692" s="14">
        <f t="shared" ref="H692" si="393">SUM(H683:H691)</f>
        <v>17.818490815443862</v>
      </c>
      <c r="I692" s="14">
        <f t="shared" ref="I692" si="394">SUM(I683:I691)</f>
        <v>22.592884309655155</v>
      </c>
      <c r="J692" s="14">
        <f t="shared" ref="J692" si="395">SUM(J683:J691)</f>
        <v>21.617029436245293</v>
      </c>
      <c r="K692" s="14">
        <f t="shared" ref="K692" si="396">SUM(K683:K691)</f>
        <v>20.792310997368681</v>
      </c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</row>
    <row r="693" spans="1:24" x14ac:dyDescent="0.25"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</row>
    <row r="694" spans="1:24" x14ac:dyDescent="0.25">
      <c r="A694" s="58" t="s">
        <v>46</v>
      </c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</row>
    <row r="695" spans="1:24" s="49" customFormat="1" x14ac:dyDescent="0.25">
      <c r="A695" s="11" t="s">
        <v>39</v>
      </c>
      <c r="B695" s="11">
        <v>2000</v>
      </c>
      <c r="C695" s="11">
        <v>2001</v>
      </c>
      <c r="D695" s="11">
        <v>2002</v>
      </c>
      <c r="E695" s="11">
        <v>2003</v>
      </c>
      <c r="F695" s="11">
        <v>2004</v>
      </c>
      <c r="G695" s="11">
        <v>2005</v>
      </c>
      <c r="H695" s="11">
        <v>2006</v>
      </c>
      <c r="I695" s="11">
        <v>2007</v>
      </c>
      <c r="J695" s="11">
        <v>2008</v>
      </c>
      <c r="K695" s="11">
        <v>2009</v>
      </c>
    </row>
    <row r="696" spans="1:24" s="49" customFormat="1" x14ac:dyDescent="0.25">
      <c r="A696" s="69" t="s">
        <v>1</v>
      </c>
      <c r="B696" s="12">
        <v>0</v>
      </c>
      <c r="C696" s="12">
        <v>0</v>
      </c>
      <c r="D696" s="12">
        <v>0</v>
      </c>
      <c r="E696" s="12">
        <v>0</v>
      </c>
      <c r="F696" s="12">
        <v>0</v>
      </c>
      <c r="G696" s="12">
        <v>0</v>
      </c>
      <c r="H696" s="12">
        <v>0</v>
      </c>
      <c r="I696" s="12">
        <v>0</v>
      </c>
      <c r="J696" s="12">
        <v>0</v>
      </c>
      <c r="K696" s="12">
        <v>0</v>
      </c>
    </row>
    <row r="697" spans="1:24" s="49" customFormat="1" x14ac:dyDescent="0.25">
      <c r="A697" s="69" t="s">
        <v>5</v>
      </c>
      <c r="B697" s="12">
        <v>0</v>
      </c>
      <c r="C697" s="12">
        <v>0</v>
      </c>
      <c r="D697" s="12">
        <v>0</v>
      </c>
      <c r="E697" s="12">
        <v>0</v>
      </c>
      <c r="F697" s="12">
        <v>0</v>
      </c>
      <c r="G697" s="12">
        <v>0</v>
      </c>
      <c r="H697" s="12">
        <v>0</v>
      </c>
      <c r="I697" s="12">
        <v>0</v>
      </c>
      <c r="J697" s="12">
        <v>0</v>
      </c>
      <c r="K697" s="12">
        <v>0</v>
      </c>
    </row>
    <row r="698" spans="1:24" s="49" customFormat="1" x14ac:dyDescent="0.25">
      <c r="A698" s="69" t="s">
        <v>6</v>
      </c>
      <c r="B698" s="12">
        <v>0</v>
      </c>
      <c r="C698" s="12">
        <v>0</v>
      </c>
      <c r="D698" s="12">
        <v>0</v>
      </c>
      <c r="E698" s="12">
        <v>0</v>
      </c>
      <c r="F698" s="12">
        <v>0</v>
      </c>
      <c r="G698" s="12">
        <v>0</v>
      </c>
      <c r="H698" s="12">
        <v>0</v>
      </c>
      <c r="I698" s="12">
        <v>0</v>
      </c>
      <c r="J698" s="12">
        <v>0</v>
      </c>
      <c r="K698" s="12">
        <v>0</v>
      </c>
    </row>
    <row r="699" spans="1:24" s="49" customFormat="1" x14ac:dyDescent="0.25">
      <c r="A699" s="69" t="s">
        <v>2</v>
      </c>
      <c r="B699" s="12">
        <v>0</v>
      </c>
      <c r="C699" s="12">
        <v>0</v>
      </c>
      <c r="D699" s="12">
        <v>0</v>
      </c>
      <c r="E699" s="12">
        <v>0</v>
      </c>
      <c r="F699" s="12">
        <v>0</v>
      </c>
      <c r="G699" s="12">
        <v>0</v>
      </c>
      <c r="H699" s="12">
        <v>0</v>
      </c>
      <c r="I699" s="12">
        <v>0</v>
      </c>
      <c r="J699" s="12">
        <v>0</v>
      </c>
      <c r="K699" s="12">
        <v>0</v>
      </c>
      <c r="M699"/>
      <c r="N699"/>
      <c r="O699"/>
      <c r="P699"/>
      <c r="Q699"/>
      <c r="R699"/>
      <c r="S699"/>
      <c r="T699"/>
      <c r="U699"/>
      <c r="V699"/>
      <c r="W699"/>
    </row>
    <row r="700" spans="1:24" s="49" customFormat="1" x14ac:dyDescent="0.25">
      <c r="A700" s="69" t="s">
        <v>7</v>
      </c>
      <c r="B700" s="12">
        <v>0</v>
      </c>
      <c r="C700" s="12">
        <v>0</v>
      </c>
      <c r="D700" s="12">
        <v>0</v>
      </c>
      <c r="E700" s="12">
        <v>0</v>
      </c>
      <c r="F700" s="12">
        <v>0</v>
      </c>
      <c r="G700" s="12">
        <v>0</v>
      </c>
      <c r="H700" s="12">
        <v>0</v>
      </c>
      <c r="I700" s="12">
        <v>0</v>
      </c>
      <c r="J700" s="12">
        <v>0</v>
      </c>
      <c r="K700" s="12">
        <v>0</v>
      </c>
      <c r="M700"/>
      <c r="N700"/>
      <c r="O700"/>
      <c r="P700"/>
      <c r="Q700"/>
      <c r="R700"/>
      <c r="S700"/>
      <c r="T700"/>
      <c r="U700"/>
      <c r="V700"/>
      <c r="W700"/>
    </row>
    <row r="701" spans="1:24" s="49" customFormat="1" x14ac:dyDescent="0.25">
      <c r="A701" s="69" t="s">
        <v>8</v>
      </c>
      <c r="B701" s="12">
        <v>1.2967515848274116</v>
      </c>
      <c r="C701" s="12">
        <v>1.6875120665168288</v>
      </c>
      <c r="D701" s="12">
        <v>1.9803343589406175</v>
      </c>
      <c r="E701" s="12">
        <v>2.0650849958719815</v>
      </c>
      <c r="F701" s="12">
        <v>1.8979942697747971</v>
      </c>
      <c r="G701" s="12">
        <v>1.9496004158710707</v>
      </c>
      <c r="H701" s="12">
        <v>1.8564615749823858</v>
      </c>
      <c r="I701" s="12">
        <v>2.0508426022866395</v>
      </c>
      <c r="J701" s="12">
        <v>2.2196147777536508</v>
      </c>
      <c r="K701" s="12">
        <v>2.001080035436515</v>
      </c>
      <c r="M701"/>
      <c r="N701"/>
      <c r="O701"/>
      <c r="P701"/>
      <c r="Q701"/>
      <c r="R701"/>
      <c r="S701"/>
      <c r="T701"/>
      <c r="U701"/>
      <c r="V701"/>
      <c r="W701"/>
      <c r="X701"/>
    </row>
    <row r="702" spans="1:24" s="49" customFormat="1" x14ac:dyDescent="0.25">
      <c r="A702" s="69" t="s">
        <v>9</v>
      </c>
      <c r="B702" s="12">
        <v>0</v>
      </c>
      <c r="C702" s="12">
        <v>0</v>
      </c>
      <c r="D702" s="12">
        <v>0</v>
      </c>
      <c r="E702" s="12">
        <v>0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0</v>
      </c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/>
    </row>
    <row r="703" spans="1:24" s="49" customFormat="1" x14ac:dyDescent="0.25">
      <c r="A703" s="69" t="s">
        <v>10</v>
      </c>
      <c r="B703" s="12">
        <v>0</v>
      </c>
      <c r="C703" s="12">
        <v>0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M703"/>
      <c r="N703"/>
      <c r="O703"/>
      <c r="P703"/>
      <c r="Q703"/>
      <c r="R703"/>
      <c r="S703"/>
      <c r="T703"/>
      <c r="U703"/>
      <c r="V703"/>
      <c r="W703"/>
      <c r="X703"/>
    </row>
    <row r="704" spans="1:24" s="49" customFormat="1" x14ac:dyDescent="0.25">
      <c r="A704" s="69" t="s">
        <v>11</v>
      </c>
      <c r="B704" s="12">
        <v>0</v>
      </c>
      <c r="C704" s="12">
        <v>0</v>
      </c>
      <c r="D704" s="12">
        <v>0</v>
      </c>
      <c r="E704" s="12">
        <v>0</v>
      </c>
      <c r="F704" s="12">
        <v>0</v>
      </c>
      <c r="G704" s="12">
        <v>0</v>
      </c>
      <c r="H704" s="12">
        <v>0</v>
      </c>
      <c r="I704" s="12">
        <v>0</v>
      </c>
      <c r="J704" s="12">
        <v>0</v>
      </c>
      <c r="K704" s="12">
        <v>0</v>
      </c>
      <c r="M704"/>
      <c r="N704"/>
      <c r="O704"/>
      <c r="P704"/>
      <c r="Q704"/>
      <c r="R704"/>
      <c r="S704"/>
      <c r="T704"/>
      <c r="U704"/>
      <c r="V704"/>
      <c r="W704"/>
      <c r="X704" s="56"/>
    </row>
    <row r="705" spans="1:24" s="56" customFormat="1" x14ac:dyDescent="0.25">
      <c r="A705" s="13" t="s">
        <v>40</v>
      </c>
      <c r="B705" s="14">
        <f t="shared" ref="B705:K705" si="397">SUM(B696:B704)</f>
        <v>1.2967515848274116</v>
      </c>
      <c r="C705" s="14">
        <f t="shared" si="397"/>
        <v>1.6875120665168288</v>
      </c>
      <c r="D705" s="14">
        <f t="shared" si="397"/>
        <v>1.9803343589406175</v>
      </c>
      <c r="E705" s="14">
        <f t="shared" si="397"/>
        <v>2.0650849958719815</v>
      </c>
      <c r="F705" s="14">
        <f t="shared" si="397"/>
        <v>1.8979942697747971</v>
      </c>
      <c r="G705" s="14">
        <f t="shared" si="397"/>
        <v>1.9496004158710707</v>
      </c>
      <c r="H705" s="14">
        <f t="shared" si="397"/>
        <v>1.8564615749823858</v>
      </c>
      <c r="I705" s="14">
        <f t="shared" si="397"/>
        <v>2.0508426022866395</v>
      </c>
      <c r="J705" s="14">
        <f t="shared" si="397"/>
        <v>2.2196147777536508</v>
      </c>
      <c r="K705" s="14">
        <f t="shared" si="397"/>
        <v>2.001080035436515</v>
      </c>
      <c r="M705"/>
      <c r="N705"/>
      <c r="O705"/>
      <c r="P705"/>
      <c r="Q705"/>
      <c r="R705"/>
      <c r="S705"/>
      <c r="T705"/>
      <c r="U705"/>
      <c r="V705"/>
      <c r="W705"/>
      <c r="X705"/>
    </row>
    <row r="706" spans="1:24" s="49" customFormat="1" x14ac:dyDescent="0.25">
      <c r="M706"/>
      <c r="N706"/>
      <c r="O706"/>
      <c r="P706"/>
      <c r="Q706"/>
      <c r="R706"/>
      <c r="S706"/>
      <c r="T706"/>
      <c r="U706"/>
      <c r="V706"/>
      <c r="W706"/>
      <c r="X706"/>
    </row>
    <row r="707" spans="1:24" s="49" customFormat="1" x14ac:dyDescent="0.25">
      <c r="A707" s="58" t="s">
        <v>47</v>
      </c>
      <c r="M707"/>
      <c r="N707"/>
      <c r="O707"/>
      <c r="P707"/>
      <c r="Q707"/>
      <c r="R707"/>
      <c r="S707"/>
      <c r="T707"/>
      <c r="U707"/>
      <c r="V707"/>
      <c r="W707"/>
      <c r="X707"/>
    </row>
    <row r="708" spans="1:24" s="49" customFormat="1" x14ac:dyDescent="0.25">
      <c r="A708" s="11" t="s">
        <v>39</v>
      </c>
      <c r="B708" s="11">
        <v>2000</v>
      </c>
      <c r="C708" s="11">
        <v>2001</v>
      </c>
      <c r="D708" s="11">
        <v>2002</v>
      </c>
      <c r="E708" s="11">
        <v>2003</v>
      </c>
      <c r="F708" s="11">
        <v>2004</v>
      </c>
      <c r="G708" s="11">
        <v>2005</v>
      </c>
      <c r="H708" s="11">
        <v>2006</v>
      </c>
      <c r="I708" s="11">
        <v>2007</v>
      </c>
      <c r="J708" s="11">
        <v>2008</v>
      </c>
      <c r="K708" s="11">
        <v>2009</v>
      </c>
      <c r="M708"/>
      <c r="N708"/>
      <c r="O708"/>
      <c r="P708"/>
      <c r="Q708"/>
      <c r="R708"/>
      <c r="S708"/>
      <c r="T708"/>
      <c r="U708"/>
      <c r="V708"/>
      <c r="W708"/>
      <c r="X708"/>
    </row>
    <row r="709" spans="1:24" s="49" customFormat="1" x14ac:dyDescent="0.25">
      <c r="A709" s="70" t="s">
        <v>1</v>
      </c>
      <c r="B709" s="12">
        <v>3.2458900429200466E-2</v>
      </c>
      <c r="C709" s="12">
        <v>3.4907308767815205E-2</v>
      </c>
      <c r="D709" s="12">
        <v>3.4781905496258446E-2</v>
      </c>
      <c r="E709" s="12">
        <v>3.4663115633667578E-2</v>
      </c>
      <c r="F709" s="12">
        <v>3.4479953236903491E-2</v>
      </c>
      <c r="G709" s="12">
        <v>4.0252230775119191E-2</v>
      </c>
      <c r="H709" s="12">
        <v>4.2286969067434996E-2</v>
      </c>
      <c r="I709" s="12">
        <v>4.5506947047087368E-2</v>
      </c>
      <c r="J709" s="12">
        <v>4.5351280286409543E-2</v>
      </c>
      <c r="K709" s="12">
        <v>4.7582339648965723E-2</v>
      </c>
      <c r="M709"/>
      <c r="N709"/>
      <c r="O709"/>
      <c r="P709"/>
      <c r="Q709"/>
      <c r="R709"/>
      <c r="S709"/>
      <c r="T709"/>
      <c r="U709"/>
      <c r="V709"/>
      <c r="W709"/>
      <c r="X709"/>
    </row>
    <row r="710" spans="1:24" s="49" customFormat="1" x14ac:dyDescent="0.25">
      <c r="A710" s="70" t="s">
        <v>5</v>
      </c>
      <c r="B710" s="12">
        <v>0</v>
      </c>
      <c r="C710" s="12">
        <v>0</v>
      </c>
      <c r="D710" s="12">
        <v>0</v>
      </c>
      <c r="E710" s="12">
        <v>0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M710"/>
      <c r="N710"/>
      <c r="O710"/>
      <c r="P710"/>
      <c r="Q710"/>
      <c r="R710"/>
      <c r="S710"/>
      <c r="T710"/>
      <c r="U710"/>
      <c r="V710"/>
      <c r="W710"/>
      <c r="X710"/>
    </row>
    <row r="711" spans="1:24" s="49" customFormat="1" x14ac:dyDescent="0.25">
      <c r="A711" s="70" t="s">
        <v>6</v>
      </c>
      <c r="B711" s="12">
        <v>0</v>
      </c>
      <c r="C711" s="12">
        <v>0</v>
      </c>
      <c r="D711" s="12">
        <v>0</v>
      </c>
      <c r="E711" s="12">
        <v>0</v>
      </c>
      <c r="F711" s="12">
        <v>0</v>
      </c>
      <c r="G711" s="12">
        <v>0</v>
      </c>
      <c r="H711" s="12">
        <v>0</v>
      </c>
      <c r="I711" s="12">
        <v>0</v>
      </c>
      <c r="J711" s="12">
        <v>0</v>
      </c>
      <c r="K711" s="12">
        <v>0</v>
      </c>
      <c r="M711"/>
      <c r="N711"/>
      <c r="O711"/>
      <c r="P711"/>
      <c r="Q711"/>
      <c r="R711"/>
      <c r="S711"/>
      <c r="T711"/>
      <c r="U711"/>
      <c r="V711"/>
      <c r="W711"/>
      <c r="X711"/>
    </row>
    <row r="712" spans="1:24" s="49" customFormat="1" x14ac:dyDescent="0.25">
      <c r="A712" s="70" t="s">
        <v>2</v>
      </c>
      <c r="B712" s="12">
        <v>0</v>
      </c>
      <c r="C712" s="12">
        <v>0</v>
      </c>
      <c r="D712" s="12">
        <v>0</v>
      </c>
      <c r="E712" s="12">
        <v>0</v>
      </c>
      <c r="F712" s="12">
        <v>0</v>
      </c>
      <c r="G712" s="12">
        <v>0</v>
      </c>
      <c r="H712" s="12">
        <v>0</v>
      </c>
      <c r="I712" s="12">
        <v>0</v>
      </c>
      <c r="J712" s="12">
        <v>0</v>
      </c>
      <c r="K712" s="12">
        <v>0</v>
      </c>
      <c r="M712"/>
      <c r="N712"/>
      <c r="O712"/>
      <c r="P712"/>
      <c r="Q712"/>
      <c r="R712"/>
      <c r="S712"/>
      <c r="T712"/>
      <c r="U712"/>
      <c r="V712"/>
      <c r="W712"/>
      <c r="X712"/>
    </row>
    <row r="713" spans="1:24" s="49" customFormat="1" x14ac:dyDescent="0.25">
      <c r="A713" s="70" t="s">
        <v>7</v>
      </c>
      <c r="B713" s="12">
        <v>0</v>
      </c>
      <c r="C713" s="12">
        <v>0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M713"/>
      <c r="N713"/>
      <c r="O713"/>
      <c r="P713"/>
      <c r="Q713"/>
      <c r="R713"/>
      <c r="S713"/>
      <c r="T713"/>
      <c r="U713"/>
      <c r="V713"/>
      <c r="W713"/>
      <c r="X713"/>
    </row>
    <row r="714" spans="1:24" s="49" customFormat="1" x14ac:dyDescent="0.25">
      <c r="A714" s="70" t="s">
        <v>8</v>
      </c>
      <c r="B714" s="12">
        <v>0</v>
      </c>
      <c r="C714" s="12">
        <v>0</v>
      </c>
      <c r="D714" s="12">
        <v>0</v>
      </c>
      <c r="E714" s="12">
        <v>0</v>
      </c>
      <c r="F714" s="12">
        <v>0</v>
      </c>
      <c r="G714" s="12">
        <v>0</v>
      </c>
      <c r="H714" s="12">
        <v>0</v>
      </c>
      <c r="I714" s="12">
        <v>0</v>
      </c>
      <c r="J714" s="12">
        <v>0</v>
      </c>
      <c r="K714" s="12">
        <v>0</v>
      </c>
      <c r="M714"/>
      <c r="N714"/>
      <c r="O714"/>
      <c r="P714"/>
      <c r="Q714"/>
      <c r="R714"/>
      <c r="S714"/>
      <c r="T714"/>
      <c r="U714"/>
      <c r="V714"/>
      <c r="W714"/>
      <c r="X714"/>
    </row>
    <row r="715" spans="1:24" x14ac:dyDescent="0.25">
      <c r="A715" s="70" t="s">
        <v>9</v>
      </c>
      <c r="B715" s="12">
        <v>0</v>
      </c>
      <c r="C715" s="12">
        <v>0</v>
      </c>
      <c r="D715" s="12">
        <v>0</v>
      </c>
      <c r="E715" s="12">
        <v>0</v>
      </c>
      <c r="F715" s="12">
        <v>0</v>
      </c>
      <c r="G715" s="12">
        <v>0</v>
      </c>
      <c r="H715" s="12">
        <v>0</v>
      </c>
      <c r="I715" s="12">
        <v>0</v>
      </c>
      <c r="J715" s="12">
        <v>0</v>
      </c>
      <c r="K715" s="12">
        <v>0</v>
      </c>
    </row>
    <row r="716" spans="1:24" x14ac:dyDescent="0.25">
      <c r="A716" s="70" t="s">
        <v>10</v>
      </c>
      <c r="B716" s="12">
        <v>0</v>
      </c>
      <c r="C716" s="12">
        <v>0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</row>
    <row r="717" spans="1:24" x14ac:dyDescent="0.25">
      <c r="A717" s="70" t="s">
        <v>11</v>
      </c>
      <c r="B717" s="12">
        <v>0</v>
      </c>
      <c r="C717" s="12">
        <v>0</v>
      </c>
      <c r="D717" s="12">
        <v>0</v>
      </c>
      <c r="E717" s="12">
        <v>0</v>
      </c>
      <c r="F717" s="12">
        <v>0</v>
      </c>
      <c r="G717" s="12">
        <v>0</v>
      </c>
      <c r="H717" s="12">
        <v>0</v>
      </c>
      <c r="I717" s="12">
        <v>0</v>
      </c>
      <c r="J717" s="12">
        <v>0</v>
      </c>
      <c r="K717" s="12">
        <v>0</v>
      </c>
    </row>
    <row r="718" spans="1:24" s="56" customFormat="1" x14ac:dyDescent="0.25">
      <c r="A718" s="13" t="s">
        <v>40</v>
      </c>
      <c r="B718" s="14">
        <f t="shared" ref="B718:K718" si="398">SUM(B709:B717)</f>
        <v>3.2458900429200466E-2</v>
      </c>
      <c r="C718" s="14">
        <f t="shared" si="398"/>
        <v>3.4907308767815205E-2</v>
      </c>
      <c r="D718" s="14">
        <f t="shared" si="398"/>
        <v>3.4781905496258446E-2</v>
      </c>
      <c r="E718" s="14">
        <f t="shared" si="398"/>
        <v>3.4663115633667578E-2</v>
      </c>
      <c r="F718" s="14">
        <f t="shared" si="398"/>
        <v>3.4479953236903491E-2</v>
      </c>
      <c r="G718" s="14">
        <f t="shared" si="398"/>
        <v>4.0252230775119191E-2</v>
      </c>
      <c r="H718" s="14">
        <f t="shared" si="398"/>
        <v>4.2286969067434996E-2</v>
      </c>
      <c r="I718" s="14">
        <f t="shared" si="398"/>
        <v>4.5506947047087368E-2</v>
      </c>
      <c r="J718" s="14">
        <f t="shared" si="398"/>
        <v>4.5351280286409543E-2</v>
      </c>
      <c r="K718" s="14">
        <f t="shared" si="398"/>
        <v>4.7582339648965723E-2</v>
      </c>
      <c r="M718"/>
      <c r="N718"/>
      <c r="O718"/>
      <c r="P718"/>
      <c r="Q718"/>
      <c r="R718"/>
      <c r="S718"/>
      <c r="T718"/>
      <c r="U718"/>
      <c r="V718"/>
      <c r="W718"/>
      <c r="X718"/>
    </row>
    <row r="721" spans="1:47" x14ac:dyDescent="0.25">
      <c r="A721" s="290" t="s">
        <v>36</v>
      </c>
      <c r="B721" s="290"/>
      <c r="C721" s="290"/>
      <c r="D721" s="290"/>
      <c r="E721" s="290"/>
      <c r="F721" s="290"/>
      <c r="G721" s="290"/>
      <c r="H721" s="290"/>
      <c r="I721" s="290"/>
      <c r="J721" s="290"/>
      <c r="K721" s="290"/>
      <c r="L721" s="86"/>
      <c r="M721" s="290" t="s">
        <v>36</v>
      </c>
      <c r="N721" s="290"/>
      <c r="O721" s="290"/>
      <c r="P721" s="290"/>
      <c r="Q721" s="290"/>
      <c r="R721" s="290"/>
      <c r="S721" s="290"/>
      <c r="T721" s="290"/>
      <c r="U721" s="290"/>
      <c r="V721" s="290"/>
      <c r="W721" s="290"/>
      <c r="X721" s="86"/>
      <c r="Y721" s="290" t="s">
        <v>36</v>
      </c>
      <c r="Z721" s="290"/>
      <c r="AA721" s="290"/>
      <c r="AB721" s="290"/>
      <c r="AC721" s="290"/>
      <c r="AD721" s="290"/>
      <c r="AE721" s="290"/>
      <c r="AF721" s="290"/>
      <c r="AG721" s="290"/>
      <c r="AH721" s="290"/>
      <c r="AI721" s="290"/>
      <c r="AJ721" s="86"/>
      <c r="AK721" s="290" t="s">
        <v>36</v>
      </c>
      <c r="AL721" s="290"/>
      <c r="AM721" s="290"/>
      <c r="AN721" s="290"/>
      <c r="AO721" s="290"/>
      <c r="AP721" s="290"/>
      <c r="AQ721" s="290"/>
      <c r="AR721" s="290"/>
      <c r="AS721" s="290"/>
      <c r="AT721" s="290"/>
      <c r="AU721" s="290"/>
    </row>
    <row r="722" spans="1:47" x14ac:dyDescent="0.25">
      <c r="A722" s="10" t="s">
        <v>38</v>
      </c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132"/>
      <c r="M722" s="134" t="s">
        <v>52</v>
      </c>
      <c r="N722" s="132"/>
      <c r="O722" s="132"/>
      <c r="P722" s="132"/>
      <c r="Q722" s="132"/>
      <c r="R722" s="132"/>
      <c r="S722" s="132"/>
      <c r="T722" s="132"/>
      <c r="U722" s="132"/>
      <c r="V722" s="132"/>
      <c r="W722" s="132"/>
      <c r="X722" s="148"/>
      <c r="Y722" s="150" t="s">
        <v>56</v>
      </c>
      <c r="Z722" s="148"/>
      <c r="AA722" s="148"/>
      <c r="AB722" s="148"/>
      <c r="AC722" s="148"/>
      <c r="AD722" s="148"/>
      <c r="AE722" s="148"/>
      <c r="AF722" s="148"/>
      <c r="AG722" s="148"/>
      <c r="AH722" s="148"/>
      <c r="AI722" s="148"/>
    </row>
    <row r="723" spans="1:47" x14ac:dyDescent="0.25">
      <c r="A723" s="11" t="s">
        <v>39</v>
      </c>
      <c r="B723" s="11">
        <v>2000</v>
      </c>
      <c r="C723" s="11">
        <v>2001</v>
      </c>
      <c r="D723" s="11">
        <v>2002</v>
      </c>
      <c r="E723" s="11">
        <v>2003</v>
      </c>
      <c r="F723" s="11">
        <v>2004</v>
      </c>
      <c r="G723" s="11">
        <v>2005</v>
      </c>
      <c r="H723" s="11">
        <v>2006</v>
      </c>
      <c r="I723" s="11">
        <v>2007</v>
      </c>
      <c r="J723" s="11">
        <v>2008</v>
      </c>
      <c r="K723" s="11">
        <v>2009</v>
      </c>
      <c r="L723" s="132"/>
      <c r="M723" s="90" t="s">
        <v>48</v>
      </c>
      <c r="N723" s="90">
        <v>2000</v>
      </c>
      <c r="O723" s="90">
        <v>2001</v>
      </c>
      <c r="P723" s="90">
        <v>2002</v>
      </c>
      <c r="Q723" s="90">
        <v>2003</v>
      </c>
      <c r="R723" s="90">
        <v>2004</v>
      </c>
      <c r="S723" s="90">
        <v>2005</v>
      </c>
      <c r="T723" s="90">
        <v>2006</v>
      </c>
      <c r="U723" s="90">
        <v>2007</v>
      </c>
      <c r="V723" s="90">
        <v>2008</v>
      </c>
      <c r="W723" s="90">
        <v>2009</v>
      </c>
      <c r="X723" s="148"/>
      <c r="Y723" s="151" t="s">
        <v>39</v>
      </c>
      <c r="Z723" s="151">
        <v>2000</v>
      </c>
      <c r="AA723" s="151">
        <v>2001</v>
      </c>
      <c r="AB723" s="151">
        <v>2002</v>
      </c>
      <c r="AC723" s="151">
        <v>2003</v>
      </c>
      <c r="AD723" s="151">
        <v>2004</v>
      </c>
      <c r="AE723" s="151">
        <v>2005</v>
      </c>
      <c r="AF723" s="151">
        <v>2006</v>
      </c>
      <c r="AG723" s="151">
        <v>2007</v>
      </c>
      <c r="AH723" s="151">
        <v>2008</v>
      </c>
      <c r="AI723" s="151">
        <v>2009</v>
      </c>
      <c r="AK723" s="151"/>
      <c r="AL723" s="157" t="s">
        <v>65</v>
      </c>
      <c r="AM723" s="157" t="s">
        <v>66</v>
      </c>
      <c r="AN723" s="157" t="s">
        <v>67</v>
      </c>
      <c r="AO723" s="157" t="s">
        <v>68</v>
      </c>
      <c r="AP723" s="157" t="s">
        <v>69</v>
      </c>
      <c r="AQ723" s="157" t="s">
        <v>70</v>
      </c>
      <c r="AR723" s="157" t="s">
        <v>71</v>
      </c>
      <c r="AS723" s="157" t="s">
        <v>72</v>
      </c>
      <c r="AT723" s="157" t="s">
        <v>73</v>
      </c>
      <c r="AU723" s="157" t="s">
        <v>74</v>
      </c>
    </row>
    <row r="724" spans="1:47" x14ac:dyDescent="0.25">
      <c r="A724" s="42" t="s">
        <v>1</v>
      </c>
      <c r="B724" s="12">
        <v>0.60941083224199888</v>
      </c>
      <c r="C724" s="12">
        <v>0.44142702901088454</v>
      </c>
      <c r="D724" s="12">
        <v>0.44901594717721116</v>
      </c>
      <c r="E724" s="12">
        <v>0.48131907048444383</v>
      </c>
      <c r="F724" s="12">
        <v>0.50879845449582128</v>
      </c>
      <c r="G724" s="12">
        <v>0.55125735793152586</v>
      </c>
      <c r="H724" s="12">
        <v>0.58977946825675864</v>
      </c>
      <c r="I724" s="12">
        <v>0.60564916844126204</v>
      </c>
      <c r="J724" s="12">
        <v>0.67053154681464866</v>
      </c>
      <c r="K724" s="12">
        <v>0.71467169948098508</v>
      </c>
      <c r="L724" s="132"/>
      <c r="M724" s="133" t="s">
        <v>49</v>
      </c>
      <c r="N724" s="137">
        <v>5835100</v>
      </c>
      <c r="O724" s="137">
        <v>5974400</v>
      </c>
      <c r="P724" s="137">
        <v>4657000</v>
      </c>
      <c r="Q724" s="137">
        <v>4638900</v>
      </c>
      <c r="R724" s="137">
        <v>4503600</v>
      </c>
      <c r="S724" s="137">
        <v>4504300</v>
      </c>
      <c r="T724" s="137">
        <v>4146800</v>
      </c>
      <c r="U724" s="137">
        <v>3969900</v>
      </c>
      <c r="V724" s="137">
        <v>3780100</v>
      </c>
      <c r="W724" s="137">
        <v>3590300</v>
      </c>
      <c r="X724" s="148"/>
      <c r="Y724" s="149" t="s">
        <v>1</v>
      </c>
      <c r="Z724" s="147">
        <v>0.92300000000000004</v>
      </c>
      <c r="AA724" s="147">
        <v>0.998</v>
      </c>
      <c r="AB724" s="147">
        <v>1.0089999999999999</v>
      </c>
      <c r="AC724" s="147">
        <v>0.98199999999999998</v>
      </c>
      <c r="AD724" s="147">
        <v>0.83</v>
      </c>
      <c r="AE724" s="147">
        <v>0.85099999999999998</v>
      </c>
      <c r="AF724" s="147">
        <v>0.93300000000000005</v>
      </c>
      <c r="AG724" s="147">
        <v>0.92700000000000005</v>
      </c>
      <c r="AH724" s="147">
        <v>0.92400000000000004</v>
      </c>
      <c r="AI724" s="147">
        <v>0.92400000000000004</v>
      </c>
      <c r="AK724" s="159" t="s">
        <v>64</v>
      </c>
      <c r="AL724" s="85">
        <v>49429800</v>
      </c>
      <c r="AM724" s="85">
        <v>48923400</v>
      </c>
      <c r="AN724" s="85">
        <v>48457200</v>
      </c>
      <c r="AO724" s="85">
        <v>48003500</v>
      </c>
      <c r="AP724" s="85">
        <v>47622000</v>
      </c>
      <c r="AQ724" s="85">
        <v>47280800</v>
      </c>
      <c r="AR724" s="85">
        <v>46929500</v>
      </c>
      <c r="AS724" s="85">
        <v>46646000</v>
      </c>
      <c r="AT724" s="85">
        <v>46372000</v>
      </c>
      <c r="AU724" s="85">
        <v>46962900</v>
      </c>
    </row>
    <row r="725" spans="1:47" x14ac:dyDescent="0.25">
      <c r="A725" s="42" t="s">
        <v>5</v>
      </c>
      <c r="B725" s="12">
        <v>0.63975689878485364</v>
      </c>
      <c r="C725" s="12">
        <v>0.7206390216360905</v>
      </c>
      <c r="D725" s="12">
        <v>1.4344674842495599</v>
      </c>
      <c r="E725" s="12">
        <v>1.430208213984397</v>
      </c>
      <c r="F725" s="12">
        <v>1.407332745369787</v>
      </c>
      <c r="G725" s="12">
        <v>1.4277054439763193</v>
      </c>
      <c r="H725" s="12">
        <v>0.10651911673657058</v>
      </c>
      <c r="I725" s="12">
        <v>1.1704290471494518</v>
      </c>
      <c r="J725" s="12">
        <v>1.1043841111015267</v>
      </c>
      <c r="K725" s="12">
        <v>0.91445706196924703</v>
      </c>
      <c r="L725" s="132"/>
      <c r="M725" s="133" t="s">
        <v>50</v>
      </c>
      <c r="N725" s="137">
        <v>4886900</v>
      </c>
      <c r="O725" s="137">
        <v>4674600</v>
      </c>
      <c r="P725" s="137">
        <v>4509100</v>
      </c>
      <c r="Q725" s="137">
        <v>4425700</v>
      </c>
      <c r="R725" s="137">
        <v>4455100</v>
      </c>
      <c r="S725" s="137">
        <v>4495900</v>
      </c>
      <c r="T725" s="137">
        <v>4546700</v>
      </c>
      <c r="U725" s="137">
        <v>4601600</v>
      </c>
      <c r="V725" s="137">
        <v>4635800</v>
      </c>
      <c r="W725" s="137">
        <v>4670000</v>
      </c>
      <c r="X725" s="148"/>
      <c r="Y725" s="149" t="s">
        <v>5</v>
      </c>
      <c r="Z725" s="147">
        <v>0.24299999999999999</v>
      </c>
      <c r="AA725" s="147">
        <v>0.24299999999999999</v>
      </c>
      <c r="AB725" s="147">
        <v>0.24099999999999999</v>
      </c>
      <c r="AC725" s="147">
        <v>0.247</v>
      </c>
      <c r="AD725" s="147">
        <v>0.247</v>
      </c>
      <c r="AE725" s="147">
        <v>0.26500000000000001</v>
      </c>
      <c r="AF725" s="147">
        <v>0.26500000000000001</v>
      </c>
      <c r="AG725" s="147">
        <v>0.26500000000000001</v>
      </c>
      <c r="AH725" s="147">
        <v>0.26800000000000002</v>
      </c>
      <c r="AI725" s="147">
        <v>0.26500000000000001</v>
      </c>
      <c r="AK725" s="159" t="s">
        <v>25</v>
      </c>
      <c r="AL725" s="85">
        <v>5261815.6977492701</v>
      </c>
      <c r="AM725" s="85">
        <v>5306541.2389918752</v>
      </c>
      <c r="AN725" s="85">
        <v>5398680</v>
      </c>
      <c r="AO725" s="85">
        <v>5546302.2000000002</v>
      </c>
      <c r="AP725" s="85">
        <v>5456934</v>
      </c>
      <c r="AQ725" s="85">
        <v>5558407.7000000002</v>
      </c>
      <c r="AR725" s="85">
        <v>5614530</v>
      </c>
      <c r="AS725" s="85">
        <v>5953196.7999999998</v>
      </c>
      <c r="AT725" s="85">
        <v>6383631.5999999996</v>
      </c>
      <c r="AU725" s="85">
        <v>6525038.7839430729</v>
      </c>
    </row>
    <row r="726" spans="1:47" x14ac:dyDescent="0.25">
      <c r="A726" s="42" t="s">
        <v>6</v>
      </c>
      <c r="B726" s="12">
        <v>4.5290942351015424</v>
      </c>
      <c r="C726" s="12">
        <v>3.3411925581623518</v>
      </c>
      <c r="D726" s="12">
        <v>3.3958260531401363</v>
      </c>
      <c r="E726" s="12">
        <v>3.6095342584973551</v>
      </c>
      <c r="F726" s="12">
        <v>3.6155675014815749</v>
      </c>
      <c r="G726" s="12">
        <v>3.3666061769964415</v>
      </c>
      <c r="H726" s="12">
        <v>3.6908376749521441</v>
      </c>
      <c r="I726" s="12">
        <v>3.3252285535975457</v>
      </c>
      <c r="J726" s="12">
        <v>3.8526601301551704</v>
      </c>
      <c r="K726" s="12">
        <v>3.7151252489849553</v>
      </c>
      <c r="L726" s="132"/>
      <c r="M726" s="133" t="s">
        <v>51</v>
      </c>
      <c r="N726" s="137">
        <v>10339200</v>
      </c>
      <c r="O726" s="137">
        <v>10598400</v>
      </c>
      <c r="P726" s="137">
        <v>10924800</v>
      </c>
      <c r="Q726" s="137">
        <v>11127200</v>
      </c>
      <c r="R726" s="137">
        <v>11335900</v>
      </c>
      <c r="S726" s="137">
        <v>11679000</v>
      </c>
      <c r="T726" s="137">
        <v>12071400</v>
      </c>
      <c r="U726" s="137">
        <v>12432500</v>
      </c>
      <c r="V726" s="137">
        <v>12757100</v>
      </c>
      <c r="W726" s="137">
        <v>13081700</v>
      </c>
      <c r="X726" s="148"/>
      <c r="Y726" s="149" t="s">
        <v>6</v>
      </c>
      <c r="Z726" s="147">
        <v>0.20200000000000001</v>
      </c>
      <c r="AA726" s="147">
        <v>0.20200000000000001</v>
      </c>
      <c r="AB726" s="147">
        <v>0.20200000000000001</v>
      </c>
      <c r="AC726" s="147">
        <v>0.20200000000000001</v>
      </c>
      <c r="AD726" s="147">
        <v>0.20200000000000001</v>
      </c>
      <c r="AE726" s="147">
        <v>0.20200000000000001</v>
      </c>
      <c r="AF726" s="147">
        <v>0.20200000000000001</v>
      </c>
      <c r="AG726" s="147">
        <v>0.20200000000000001</v>
      </c>
      <c r="AH726" s="147">
        <v>0.20200000000000001</v>
      </c>
      <c r="AI726" s="147">
        <v>0.20200000000000001</v>
      </c>
      <c r="AK726" s="159" t="s">
        <v>75</v>
      </c>
      <c r="AL726" s="85">
        <v>28917</v>
      </c>
      <c r="AM726" s="85">
        <v>30423</v>
      </c>
      <c r="AN726" s="85">
        <v>79283</v>
      </c>
      <c r="AO726" s="85">
        <v>39495</v>
      </c>
      <c r="AP726" s="85">
        <v>46841</v>
      </c>
      <c r="AQ726" s="85">
        <v>51820</v>
      </c>
      <c r="AR726" s="85">
        <v>53343</v>
      </c>
      <c r="AS726" s="85">
        <v>55446</v>
      </c>
      <c r="AT726" s="85">
        <v>61434</v>
      </c>
      <c r="AU726" s="85">
        <v>55194</v>
      </c>
    </row>
    <row r="727" spans="1:47" x14ac:dyDescent="0.25">
      <c r="A727" s="42" t="s">
        <v>2</v>
      </c>
      <c r="B727" s="12">
        <v>0</v>
      </c>
      <c r="C727" s="12">
        <v>0</v>
      </c>
      <c r="D727" s="12">
        <v>0</v>
      </c>
      <c r="E727" s="12">
        <v>0</v>
      </c>
      <c r="F727" s="12">
        <v>0</v>
      </c>
      <c r="G727" s="12">
        <v>0</v>
      </c>
      <c r="H727" s="12">
        <v>0</v>
      </c>
      <c r="I727" s="12">
        <v>0</v>
      </c>
      <c r="J727" s="12">
        <v>0</v>
      </c>
      <c r="K727" s="12">
        <v>0</v>
      </c>
      <c r="L727" s="132"/>
      <c r="M727" s="132"/>
      <c r="N727" s="132"/>
      <c r="O727" s="132"/>
      <c r="P727" s="132"/>
      <c r="Q727" s="132"/>
      <c r="R727" s="132"/>
      <c r="S727" s="132"/>
      <c r="T727" s="132"/>
      <c r="U727" s="132"/>
      <c r="V727" s="132"/>
      <c r="W727" s="132"/>
      <c r="X727" s="148"/>
      <c r="Y727" s="149" t="s">
        <v>2</v>
      </c>
      <c r="Z727" s="147">
        <v>0.23100000000000001</v>
      </c>
      <c r="AA727" s="147">
        <v>0.23100000000000001</v>
      </c>
      <c r="AB727" s="147">
        <v>0.23100000000000001</v>
      </c>
      <c r="AC727" s="147">
        <v>0.23100000000000001</v>
      </c>
      <c r="AD727" s="147">
        <v>0.23100000000000001</v>
      </c>
      <c r="AE727" s="147">
        <v>0.23100000000000001</v>
      </c>
      <c r="AF727" s="147">
        <v>0.23100000000000001</v>
      </c>
      <c r="AG727" s="147">
        <v>0.23100000000000001</v>
      </c>
      <c r="AH727" s="147">
        <v>0.23100000000000001</v>
      </c>
      <c r="AI727" s="147">
        <v>0.23100000000000001</v>
      </c>
      <c r="AK727" s="159" t="s">
        <v>76</v>
      </c>
      <c r="AL727" s="85"/>
      <c r="AM727" s="85"/>
      <c r="AN727" s="85">
        <v>20593.099609375</v>
      </c>
      <c r="AO727" s="85">
        <v>24386.80078125</v>
      </c>
      <c r="AP727" s="85">
        <v>19725.599609375</v>
      </c>
      <c r="AQ727" s="85">
        <v>23894.69921875</v>
      </c>
      <c r="AR727" s="85">
        <v>26625.1</v>
      </c>
      <c r="AS727" s="85">
        <v>31052.9</v>
      </c>
      <c r="AT727" s="85">
        <v>36866.400000000001</v>
      </c>
      <c r="AU727" s="85">
        <v>49232</v>
      </c>
    </row>
    <row r="728" spans="1:47" x14ac:dyDescent="0.25">
      <c r="A728" s="42" t="s">
        <v>7</v>
      </c>
      <c r="B728" s="12">
        <v>0</v>
      </c>
      <c r="C728" s="12">
        <v>0</v>
      </c>
      <c r="D728" s="12">
        <v>0</v>
      </c>
      <c r="E728" s="12">
        <v>0</v>
      </c>
      <c r="F728" s="12">
        <v>0</v>
      </c>
      <c r="G728" s="12">
        <v>2.9257824176691879E-3</v>
      </c>
      <c r="H728" s="12">
        <v>0</v>
      </c>
      <c r="I728" s="12">
        <v>0</v>
      </c>
      <c r="J728" s="12">
        <v>4.4746829983610802E-3</v>
      </c>
      <c r="K728" s="12">
        <v>0</v>
      </c>
      <c r="L728" s="132"/>
      <c r="M728" s="136" t="s">
        <v>53</v>
      </c>
      <c r="N728" s="135"/>
      <c r="O728" s="132"/>
      <c r="P728" s="132"/>
      <c r="Q728" s="132"/>
      <c r="R728" s="132"/>
      <c r="S728" s="132"/>
      <c r="T728" s="132"/>
      <c r="U728" s="132"/>
      <c r="V728" s="132"/>
      <c r="W728" s="132"/>
      <c r="X728" s="148"/>
      <c r="Y728" s="149" t="s">
        <v>7</v>
      </c>
      <c r="Z728" s="147">
        <v>0.26700000000000002</v>
      </c>
      <c r="AA728" s="147">
        <v>0.26700000000000002</v>
      </c>
      <c r="AB728" s="147">
        <v>0.26700000000000002</v>
      </c>
      <c r="AC728" s="147">
        <v>0.26700000000000002</v>
      </c>
      <c r="AD728" s="147">
        <v>0.26700000000000002</v>
      </c>
      <c r="AE728" s="147">
        <v>0.26700000000000002</v>
      </c>
      <c r="AF728" s="147">
        <v>0.26700000000000002</v>
      </c>
      <c r="AG728" s="147">
        <v>0.26700000000000002</v>
      </c>
      <c r="AH728" s="147">
        <v>0.26700000000000002</v>
      </c>
      <c r="AI728" s="147">
        <v>0.26700000000000002</v>
      </c>
      <c r="AK728" s="159" t="s">
        <v>77</v>
      </c>
      <c r="AL728" s="85"/>
      <c r="AM728" s="85"/>
      <c r="AN728" s="85"/>
      <c r="AO728" s="85"/>
      <c r="AP728" s="85"/>
      <c r="AQ728" s="85"/>
      <c r="AR728" s="85"/>
      <c r="AS728" s="85"/>
      <c r="AT728" s="85">
        <v>53100</v>
      </c>
      <c r="AU728" s="85">
        <v>48327</v>
      </c>
    </row>
    <row r="729" spans="1:47" x14ac:dyDescent="0.25">
      <c r="A729" s="42" t="s">
        <v>8</v>
      </c>
      <c r="B729" s="12">
        <v>1.697131869618912E-3</v>
      </c>
      <c r="C729" s="12">
        <v>2.4414583705229903E-4</v>
      </c>
      <c r="D729" s="12">
        <v>4.9298946057322528E-4</v>
      </c>
      <c r="E729" s="12">
        <v>2.4882444914317591E-4</v>
      </c>
      <c r="F729" s="12">
        <v>0</v>
      </c>
      <c r="G729" s="12">
        <v>0</v>
      </c>
      <c r="H729" s="12">
        <v>0</v>
      </c>
      <c r="I729" s="12">
        <v>0</v>
      </c>
      <c r="J729" s="12">
        <v>0</v>
      </c>
      <c r="K729" s="12">
        <v>0</v>
      </c>
      <c r="L729" s="132"/>
      <c r="M729" s="90" t="s">
        <v>39</v>
      </c>
      <c r="N729" s="90">
        <v>2000</v>
      </c>
      <c r="O729" s="90">
        <v>2001</v>
      </c>
      <c r="P729" s="90">
        <v>2002</v>
      </c>
      <c r="Q729" s="90">
        <v>2003</v>
      </c>
      <c r="R729" s="90">
        <v>2004</v>
      </c>
      <c r="S729" s="90">
        <v>2005</v>
      </c>
      <c r="T729" s="90">
        <v>2006</v>
      </c>
      <c r="U729" s="90">
        <v>2007</v>
      </c>
      <c r="V729" s="90">
        <v>2008</v>
      </c>
      <c r="W729" s="90">
        <v>2009</v>
      </c>
      <c r="X729" s="148"/>
      <c r="Y729" s="149" t="s">
        <v>8</v>
      </c>
      <c r="Z729" s="147">
        <v>0.249</v>
      </c>
      <c r="AA729" s="147">
        <v>0.249</v>
      </c>
      <c r="AB729" s="147">
        <v>0.249</v>
      </c>
      <c r="AC729" s="147">
        <v>0.249</v>
      </c>
      <c r="AD729" s="147">
        <v>0.249</v>
      </c>
      <c r="AE729" s="147">
        <v>0.249</v>
      </c>
      <c r="AF729" s="147">
        <v>0.249</v>
      </c>
      <c r="AG729" s="147">
        <v>0.249</v>
      </c>
      <c r="AH729" s="147">
        <v>0.249</v>
      </c>
      <c r="AI729" s="147">
        <v>0.249</v>
      </c>
      <c r="AK729" s="159" t="s">
        <v>78</v>
      </c>
      <c r="AL729" s="85">
        <v>172840</v>
      </c>
      <c r="AM729" s="85">
        <v>177465</v>
      </c>
      <c r="AN729" s="85">
        <v>193141</v>
      </c>
      <c r="AO729" s="85">
        <v>225287</v>
      </c>
      <c r="AP729" s="85">
        <v>233961</v>
      </c>
      <c r="AQ729" s="85">
        <v>223980</v>
      </c>
      <c r="AR729" s="85">
        <v>240810</v>
      </c>
      <c r="AS729" s="85">
        <v>240810</v>
      </c>
      <c r="AT729" s="85">
        <v>257006</v>
      </c>
      <c r="AU729" s="85">
        <v>196188</v>
      </c>
    </row>
    <row r="730" spans="1:47" x14ac:dyDescent="0.25">
      <c r="A730" s="42" t="s">
        <v>9</v>
      </c>
      <c r="B730" s="12">
        <v>0.50174973171829318</v>
      </c>
      <c r="C730" s="12">
        <v>0.43654979008000261</v>
      </c>
      <c r="D730" s="12">
        <v>0.43509759356939964</v>
      </c>
      <c r="E730" s="12">
        <v>0.54346731661927428</v>
      </c>
      <c r="F730" s="12">
        <v>0.72475256534094878</v>
      </c>
      <c r="G730" s="12">
        <v>0.47411775322470573</v>
      </c>
      <c r="H730" s="12">
        <v>0.48392328445386756</v>
      </c>
      <c r="I730" s="12">
        <v>0.39076233760665435</v>
      </c>
      <c r="J730" s="12">
        <v>0.17117010264814975</v>
      </c>
      <c r="K730" s="12">
        <v>0.19686343428062958</v>
      </c>
      <c r="L730" s="132"/>
      <c r="M730" s="133" t="str">
        <f>M$10</f>
        <v>Electricity</v>
      </c>
      <c r="N730" s="85">
        <v>5021111.111111111</v>
      </c>
      <c r="O730" s="85">
        <v>4223888.888888889</v>
      </c>
      <c r="P730" s="85">
        <v>3733055.5555555555</v>
      </c>
      <c r="Q730" s="85">
        <v>3460000</v>
      </c>
      <c r="R730" s="85">
        <v>3186111.111111111</v>
      </c>
      <c r="S730" s="85">
        <v>3293055.5555555555</v>
      </c>
      <c r="T730" s="85">
        <v>3246944.4444444445</v>
      </c>
      <c r="U730" s="85">
        <v>3328888.8888888885</v>
      </c>
      <c r="V730" s="85">
        <v>3193888.8888888885</v>
      </c>
      <c r="W730" s="85">
        <v>3173888.8888888885</v>
      </c>
      <c r="X730" s="148"/>
      <c r="Y730" s="149" t="s">
        <v>9</v>
      </c>
      <c r="Z730" s="147">
        <v>0.36399999999999999</v>
      </c>
      <c r="AA730" s="147">
        <v>0.36399999999999999</v>
      </c>
      <c r="AB730" s="147">
        <v>0.36399999999999999</v>
      </c>
      <c r="AC730" s="147">
        <v>0.36399999999999999</v>
      </c>
      <c r="AD730" s="147">
        <v>0.36399999999999999</v>
      </c>
      <c r="AE730" s="147">
        <v>0.36399999999999999</v>
      </c>
      <c r="AF730" s="147">
        <v>0.36399999999999999</v>
      </c>
      <c r="AG730" s="147">
        <v>0.36399999999999999</v>
      </c>
      <c r="AH730" s="147">
        <v>0.36399999999999999</v>
      </c>
      <c r="AI730" s="147">
        <v>0.36399999999999999</v>
      </c>
    </row>
    <row r="731" spans="1:47" x14ac:dyDescent="0.25">
      <c r="A731" s="42" t="s">
        <v>10</v>
      </c>
      <c r="B731" s="12">
        <v>4.7603986978615238E-2</v>
      </c>
      <c r="C731" s="12">
        <v>1.3115741478856064E-3</v>
      </c>
      <c r="D731" s="12">
        <v>1.3241926208420352E-3</v>
      </c>
      <c r="E731" s="12">
        <v>0.12597461064760324</v>
      </c>
      <c r="F731" s="12">
        <v>0.12778291079286416</v>
      </c>
      <c r="G731" s="12">
        <v>4.0402822663275106E-2</v>
      </c>
      <c r="H731" s="12">
        <v>4.9062956136332159E-2</v>
      </c>
      <c r="I731" s="12">
        <v>5.5328073861281427E-2</v>
      </c>
      <c r="J731" s="12">
        <v>5.9476743628818156E-2</v>
      </c>
      <c r="K731" s="12">
        <v>5.360614442464158E-2</v>
      </c>
      <c r="L731" s="132"/>
      <c r="M731" s="133" t="str">
        <f>M$11</f>
        <v>Heat and Cold</v>
      </c>
      <c r="N731" s="85">
        <v>0</v>
      </c>
      <c r="O731" s="85">
        <v>0</v>
      </c>
      <c r="P731" s="85">
        <v>0</v>
      </c>
      <c r="Q731" s="85">
        <v>0</v>
      </c>
      <c r="R731" s="85">
        <v>0</v>
      </c>
      <c r="S731" s="85">
        <v>0</v>
      </c>
      <c r="T731" s="85">
        <v>0</v>
      </c>
      <c r="U731" s="85">
        <v>0</v>
      </c>
      <c r="V731" s="85">
        <v>0</v>
      </c>
      <c r="W731" s="85">
        <v>0</v>
      </c>
      <c r="X731" s="148"/>
      <c r="Y731" s="149" t="s">
        <v>10</v>
      </c>
      <c r="Z731" s="147">
        <v>0.38200000000000001</v>
      </c>
      <c r="AA731" s="147">
        <v>0.38200000000000001</v>
      </c>
      <c r="AB731" s="147">
        <v>0.38200000000000001</v>
      </c>
      <c r="AC731" s="147">
        <v>0.38200000000000001</v>
      </c>
      <c r="AD731" s="147">
        <v>0.38200000000000001</v>
      </c>
      <c r="AE731" s="147">
        <v>0.38200000000000001</v>
      </c>
      <c r="AF731" s="147">
        <v>0.38200000000000001</v>
      </c>
      <c r="AG731" s="147">
        <v>0.38200000000000001</v>
      </c>
      <c r="AH731" s="147">
        <v>0.38200000000000001</v>
      </c>
      <c r="AI731" s="147">
        <v>0.38200000000000001</v>
      </c>
    </row>
    <row r="732" spans="1:47" x14ac:dyDescent="0.25">
      <c r="A732" s="42" t="s">
        <v>11</v>
      </c>
      <c r="B732" s="12">
        <v>0.21918851471064912</v>
      </c>
      <c r="C732" s="12">
        <v>0.20933518293677233</v>
      </c>
      <c r="D732" s="12">
        <v>0.38808588931171334</v>
      </c>
      <c r="E732" s="12">
        <v>0.41334370294758599</v>
      </c>
      <c r="F732" s="12">
        <v>0.40622564734319799</v>
      </c>
      <c r="G732" s="12">
        <v>0.42206467647661539</v>
      </c>
      <c r="H732" s="12">
        <v>1.2874986238222581</v>
      </c>
      <c r="I732" s="12">
        <v>0.10102092831587321</v>
      </c>
      <c r="J732" s="12">
        <v>0.1097705032730479</v>
      </c>
      <c r="K732" s="12">
        <v>0.10654982739330171</v>
      </c>
      <c r="L732" s="132"/>
      <c r="M732" s="133" t="str">
        <f>M$12</f>
        <v>natural gas</v>
      </c>
      <c r="N732" s="85">
        <v>5814166.666666667</v>
      </c>
      <c r="O732" s="85">
        <v>5815833.333333333</v>
      </c>
      <c r="P732" s="85">
        <v>4553333.333333333</v>
      </c>
      <c r="Q732" s="85">
        <v>4041666.6666666665</v>
      </c>
      <c r="R732" s="85">
        <v>1357500</v>
      </c>
      <c r="S732" s="85">
        <v>1310277.7777777778</v>
      </c>
      <c r="T732" s="85">
        <v>1520277.7777777778</v>
      </c>
      <c r="U732" s="85">
        <v>1553611.111111111</v>
      </c>
      <c r="V732" s="85">
        <v>2063888.8888888888</v>
      </c>
      <c r="W732" s="85">
        <v>1916666.6666666665</v>
      </c>
      <c r="X732" s="148"/>
      <c r="Y732" s="149" t="s">
        <v>11</v>
      </c>
      <c r="Z732" s="147">
        <v>0</v>
      </c>
      <c r="AA732" s="147">
        <v>0</v>
      </c>
      <c r="AB732" s="147">
        <v>0</v>
      </c>
      <c r="AC732" s="147">
        <v>0</v>
      </c>
      <c r="AD732" s="147">
        <v>0</v>
      </c>
      <c r="AE732" s="147">
        <v>0</v>
      </c>
      <c r="AF732" s="147">
        <v>0</v>
      </c>
      <c r="AG732" s="147">
        <v>0</v>
      </c>
      <c r="AH732" s="147">
        <v>0</v>
      </c>
      <c r="AI732" s="147">
        <v>0</v>
      </c>
    </row>
    <row r="733" spans="1:47" x14ac:dyDescent="0.25">
      <c r="A733" s="13" t="s">
        <v>40</v>
      </c>
      <c r="B733" s="14">
        <f t="shared" ref="B733" si="399">SUM(B724:B732)</f>
        <v>6.5485013314055713</v>
      </c>
      <c r="C733" s="14">
        <f t="shared" ref="C733" si="400">SUM(C724:C732)</f>
        <v>5.1506993018110405</v>
      </c>
      <c r="D733" s="14">
        <f t="shared" ref="D733" si="401">SUM(D724:D732)</f>
        <v>6.1043101495294358</v>
      </c>
      <c r="E733" s="14">
        <f t="shared" ref="E733" si="402">SUM(E724:E732)</f>
        <v>6.6040959976298019</v>
      </c>
      <c r="F733" s="14">
        <f t="shared" ref="F733" si="403">SUM(F724:F732)</f>
        <v>6.7904598248241941</v>
      </c>
      <c r="G733" s="14">
        <f t="shared" ref="G733" si="404">SUM(G724:G732)</f>
        <v>6.285080013686553</v>
      </c>
      <c r="H733" s="14">
        <f t="shared" ref="H733" si="405">SUM(H724:H732)</f>
        <v>6.2076211243579307</v>
      </c>
      <c r="I733" s="14">
        <f t="shared" ref="I733" si="406">SUM(I724:I732)</f>
        <v>5.6484181089720682</v>
      </c>
      <c r="J733" s="14">
        <f t="shared" ref="J733" si="407">SUM(J724:J732)</f>
        <v>5.9724678206197224</v>
      </c>
      <c r="K733" s="14">
        <f t="shared" ref="K733" si="408">SUM(K724:K732)</f>
        <v>5.70127341653376</v>
      </c>
      <c r="L733" s="132"/>
      <c r="M733" s="133" t="str">
        <f>M$13</f>
        <v>Liquid gas</v>
      </c>
      <c r="N733" s="85">
        <v>0</v>
      </c>
      <c r="O733" s="85">
        <v>0</v>
      </c>
      <c r="P733" s="85">
        <v>0</v>
      </c>
      <c r="Q733" s="85">
        <v>0</v>
      </c>
      <c r="R733" s="85">
        <v>0</v>
      </c>
      <c r="S733" s="85">
        <v>0</v>
      </c>
      <c r="T733" s="85">
        <v>0</v>
      </c>
      <c r="U733" s="85">
        <v>0</v>
      </c>
      <c r="V733" s="85">
        <v>0</v>
      </c>
      <c r="W733" s="85">
        <v>0</v>
      </c>
      <c r="AK733" t="s">
        <v>25</v>
      </c>
      <c r="AL733">
        <v>5261815.6977492701</v>
      </c>
      <c r="AM733">
        <v>5306541.2389918752</v>
      </c>
      <c r="AN733">
        <v>5398680</v>
      </c>
      <c r="AO733">
        <v>5546302.2000000002</v>
      </c>
      <c r="AP733">
        <v>5456934</v>
      </c>
      <c r="AQ733">
        <v>5558407.7000000002</v>
      </c>
      <c r="AR733">
        <v>5614530</v>
      </c>
      <c r="AS733">
        <v>5953196.7999999998</v>
      </c>
      <c r="AT733">
        <v>6383631.5999999996</v>
      </c>
      <c r="AU733">
        <v>6525038.7839430729</v>
      </c>
    </row>
    <row r="734" spans="1:47" x14ac:dyDescent="0.25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132"/>
      <c r="M734" s="133" t="str">
        <f>M$14</f>
        <v>heating oil / diesel</v>
      </c>
      <c r="N734" s="85">
        <v>20020277.777777776</v>
      </c>
      <c r="O734" s="85">
        <v>23963055.555555556</v>
      </c>
      <c r="P734" s="85">
        <v>25580277.777777776</v>
      </c>
      <c r="Q734" s="85">
        <v>26654444.444444444</v>
      </c>
      <c r="R734" s="85">
        <v>29310555.555555556</v>
      </c>
      <c r="S734" s="85">
        <v>14483611.111111112</v>
      </c>
      <c r="T734" s="85">
        <v>13846388.888888888</v>
      </c>
      <c r="U734" s="85">
        <v>13881666.666666666</v>
      </c>
      <c r="V734" s="85">
        <v>14471388.888888888</v>
      </c>
      <c r="W734" s="85">
        <v>13751944.444444444</v>
      </c>
      <c r="AK734" t="s">
        <v>75</v>
      </c>
      <c r="AL734">
        <v>28917</v>
      </c>
      <c r="AM734">
        <v>30423</v>
      </c>
      <c r="AN734">
        <v>79283</v>
      </c>
      <c r="AO734">
        <v>39495</v>
      </c>
      <c r="AP734">
        <v>46841</v>
      </c>
      <c r="AQ734">
        <v>51820</v>
      </c>
      <c r="AR734">
        <v>53343</v>
      </c>
      <c r="AS734">
        <v>55446</v>
      </c>
      <c r="AT734">
        <v>61434</v>
      </c>
      <c r="AU734">
        <v>55194</v>
      </c>
    </row>
    <row r="735" spans="1:47" x14ac:dyDescent="0.25">
      <c r="A735" s="43" t="s">
        <v>41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132"/>
      <c r="M735" s="133" t="str">
        <f>M$15</f>
        <v>gasoline</v>
      </c>
      <c r="N735" s="85">
        <v>0</v>
      </c>
      <c r="O735" s="85">
        <v>0</v>
      </c>
      <c r="P735" s="85">
        <v>0</v>
      </c>
      <c r="Q735" s="85">
        <v>0</v>
      </c>
      <c r="R735" s="85">
        <v>0</v>
      </c>
      <c r="S735" s="85">
        <v>0</v>
      </c>
      <c r="T735" s="85">
        <v>0</v>
      </c>
      <c r="U735" s="85">
        <v>0</v>
      </c>
      <c r="V735" s="85">
        <v>0</v>
      </c>
      <c r="W735" s="85">
        <v>0</v>
      </c>
      <c r="AK735" t="s">
        <v>76</v>
      </c>
      <c r="AN735">
        <v>20593.099609375</v>
      </c>
      <c r="AO735">
        <v>24386.80078125</v>
      </c>
      <c r="AP735">
        <v>19725.599609375</v>
      </c>
      <c r="AQ735">
        <v>23894.69921875</v>
      </c>
      <c r="AR735">
        <v>26625.1</v>
      </c>
      <c r="AS735">
        <v>31052.9</v>
      </c>
      <c r="AT735">
        <v>36866.400000000001</v>
      </c>
      <c r="AU735">
        <v>49232</v>
      </c>
    </row>
    <row r="736" spans="1:47" x14ac:dyDescent="0.25">
      <c r="A736" s="11" t="s">
        <v>39</v>
      </c>
      <c r="B736" s="11">
        <v>2000</v>
      </c>
      <c r="C736" s="11">
        <v>2001</v>
      </c>
      <c r="D736" s="11">
        <v>2002</v>
      </c>
      <c r="E736" s="11">
        <v>2003</v>
      </c>
      <c r="F736" s="11">
        <v>2004</v>
      </c>
      <c r="G736" s="11">
        <v>2005</v>
      </c>
      <c r="H736" s="11">
        <v>2006</v>
      </c>
      <c r="I736" s="11">
        <v>2007</v>
      </c>
      <c r="J736" s="11">
        <v>2008</v>
      </c>
      <c r="K736" s="11">
        <v>2009</v>
      </c>
      <c r="L736" s="132"/>
      <c r="M736" s="133" t="str">
        <f>M$16</f>
        <v>Lignite / Coal</v>
      </c>
      <c r="N736" s="85">
        <v>0</v>
      </c>
      <c r="O736" s="85">
        <v>0</v>
      </c>
      <c r="P736" s="85">
        <v>0</v>
      </c>
      <c r="Q736" s="85">
        <v>0</v>
      </c>
      <c r="R736" s="85">
        <v>544444.44444444438</v>
      </c>
      <c r="S736" s="85">
        <v>451666.66666666663</v>
      </c>
      <c r="T736" s="85">
        <v>346388.88888888888</v>
      </c>
      <c r="U736" s="85">
        <v>333333.33333333331</v>
      </c>
      <c r="V736" s="85">
        <v>330277.77777777775</v>
      </c>
      <c r="W736" s="85">
        <v>220000</v>
      </c>
      <c r="AK736" t="s">
        <v>77</v>
      </c>
      <c r="AT736">
        <v>53100</v>
      </c>
      <c r="AU736">
        <v>48327</v>
      </c>
    </row>
    <row r="737" spans="1:47" x14ac:dyDescent="0.25">
      <c r="A737" s="42" t="s">
        <v>1</v>
      </c>
      <c r="B737" s="12">
        <v>0.10158064793122996</v>
      </c>
      <c r="C737" s="12">
        <v>8.6336781353889738E-2</v>
      </c>
      <c r="D737" s="12">
        <v>7.7038201867948533E-2</v>
      </c>
      <c r="E737" s="12">
        <v>7.2078077640172072E-2</v>
      </c>
      <c r="F737" s="12">
        <v>6.6904185273846353E-2</v>
      </c>
      <c r="G737" s="12">
        <v>6.9648896709775546E-2</v>
      </c>
      <c r="H737" s="12">
        <v>6.9187705908744915E-2</v>
      </c>
      <c r="I737" s="12">
        <v>7.1364937805790174E-2</v>
      </c>
      <c r="J737" s="12">
        <v>6.8875374986821544E-2</v>
      </c>
      <c r="K737" s="12">
        <v>6.7582898178964429E-2</v>
      </c>
      <c r="L737" s="132"/>
      <c r="M737" s="133" t="str">
        <f>M$17</f>
        <v>other fossil fuels</v>
      </c>
      <c r="N737" s="85">
        <v>0</v>
      </c>
      <c r="O737" s="85">
        <v>0</v>
      </c>
      <c r="P737" s="85">
        <v>0</v>
      </c>
      <c r="Q737" s="85">
        <v>0</v>
      </c>
      <c r="R737" s="85">
        <v>0</v>
      </c>
      <c r="S737" s="85">
        <v>25277.777777777777</v>
      </c>
      <c r="T737" s="85">
        <v>38055.555555555555</v>
      </c>
      <c r="U737" s="85">
        <v>63333.333333333328</v>
      </c>
      <c r="V737" s="85">
        <v>101111.11111111111</v>
      </c>
      <c r="W737" s="85">
        <v>50555.555555555555</v>
      </c>
      <c r="AK737" t="s">
        <v>78</v>
      </c>
      <c r="AL737">
        <v>172840</v>
      </c>
      <c r="AM737">
        <v>177465</v>
      </c>
      <c r="AN737">
        <v>193141</v>
      </c>
      <c r="AO737">
        <v>225287</v>
      </c>
      <c r="AP737">
        <v>233961</v>
      </c>
      <c r="AQ737">
        <v>223980</v>
      </c>
      <c r="AR737">
        <v>240810</v>
      </c>
      <c r="AS737">
        <v>240810</v>
      </c>
      <c r="AT737">
        <v>257006</v>
      </c>
      <c r="AU737">
        <v>196188</v>
      </c>
    </row>
    <row r="738" spans="1:47" x14ac:dyDescent="0.25">
      <c r="A738" s="42" t="s">
        <v>5</v>
      </c>
      <c r="B738" s="12">
        <v>0</v>
      </c>
      <c r="C738" s="12">
        <v>0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32"/>
      <c r="M738" s="133" t="str">
        <f>M$18</f>
        <v>Plant oil, biofuel</v>
      </c>
      <c r="N738" s="85">
        <v>0</v>
      </c>
      <c r="O738" s="85">
        <v>0</v>
      </c>
      <c r="P738" s="85">
        <v>0</v>
      </c>
      <c r="Q738" s="85">
        <v>0</v>
      </c>
      <c r="R738" s="85">
        <v>0</v>
      </c>
      <c r="S738" s="85">
        <v>0</v>
      </c>
      <c r="T738" s="85">
        <v>312222.22222222225</v>
      </c>
      <c r="U738" s="85">
        <v>256388.88888888885</v>
      </c>
      <c r="V738" s="85">
        <v>215555.55555555553</v>
      </c>
      <c r="W738" s="85">
        <v>175000</v>
      </c>
      <c r="AK738" s="152"/>
      <c r="AL738" s="220" t="s">
        <v>65</v>
      </c>
      <c r="AM738" s="220" t="s">
        <v>66</v>
      </c>
      <c r="AN738" s="220" t="s">
        <v>67</v>
      </c>
      <c r="AO738" s="220" t="s">
        <v>68</v>
      </c>
      <c r="AP738" s="220" t="s">
        <v>69</v>
      </c>
      <c r="AQ738" s="220" t="s">
        <v>70</v>
      </c>
      <c r="AR738" s="220" t="s">
        <v>71</v>
      </c>
      <c r="AS738" s="220" t="s">
        <v>72</v>
      </c>
      <c r="AT738" s="220" t="s">
        <v>73</v>
      </c>
      <c r="AU738" s="220" t="s">
        <v>74</v>
      </c>
    </row>
    <row r="739" spans="1:47" x14ac:dyDescent="0.25">
      <c r="A739" s="42" t="s">
        <v>6</v>
      </c>
      <c r="B739" s="12">
        <v>0.11762472570527631</v>
      </c>
      <c r="C739" s="12">
        <v>0.11887631140381358</v>
      </c>
      <c r="D739" s="12">
        <v>9.3966084159491939E-2</v>
      </c>
      <c r="E739" s="12">
        <v>8.4195249651935103E-2</v>
      </c>
      <c r="F739" s="12">
        <v>2.8505732644576037E-2</v>
      </c>
      <c r="G739" s="12">
        <v>2.7712682056517186E-2</v>
      </c>
      <c r="H739" s="12">
        <v>3.2394928089533828E-2</v>
      </c>
      <c r="I739" s="12">
        <v>3.3306416651183619E-2</v>
      </c>
      <c r="J739" s="12">
        <v>4.4507221790927476E-2</v>
      </c>
      <c r="K739" s="12">
        <v>4.0812357555999872E-2</v>
      </c>
      <c r="L739" s="132"/>
      <c r="M739" s="88" t="s">
        <v>40</v>
      </c>
      <c r="N739" s="89">
        <f t="shared" ref="N739:W739" si="409">SUM(N730:N738)</f>
        <v>30855555.555555552</v>
      </c>
      <c r="O739" s="89">
        <f t="shared" si="409"/>
        <v>34002777.777777776</v>
      </c>
      <c r="P739" s="89">
        <f t="shared" si="409"/>
        <v>33866666.666666664</v>
      </c>
      <c r="Q739" s="89">
        <f t="shared" si="409"/>
        <v>34156111.111111112</v>
      </c>
      <c r="R739" s="89">
        <f t="shared" si="409"/>
        <v>34398611.111111112</v>
      </c>
      <c r="S739" s="89">
        <f t="shared" si="409"/>
        <v>19563888.888888888</v>
      </c>
      <c r="T739" s="89">
        <f t="shared" si="409"/>
        <v>19310277.77777778</v>
      </c>
      <c r="U739" s="89">
        <f t="shared" si="409"/>
        <v>19417222.222222216</v>
      </c>
      <c r="V739" s="89">
        <f t="shared" si="409"/>
        <v>20376111.111111108</v>
      </c>
      <c r="W739" s="89">
        <f t="shared" si="409"/>
        <v>19288055.555555556</v>
      </c>
      <c r="AK739" s="152" t="s">
        <v>25</v>
      </c>
      <c r="AL739" s="221">
        <f>IFERROR(AL733/AL725-1,"")</f>
        <v>0</v>
      </c>
      <c r="AM739" s="221">
        <f t="shared" ref="AM739:AU739" si="410">IFERROR(AM733/AM725-1,"")</f>
        <v>0</v>
      </c>
      <c r="AN739" s="221">
        <f t="shared" si="410"/>
        <v>0</v>
      </c>
      <c r="AO739" s="221">
        <f t="shared" si="410"/>
        <v>0</v>
      </c>
      <c r="AP739" s="221">
        <f t="shared" si="410"/>
        <v>0</v>
      </c>
      <c r="AQ739" s="221">
        <f t="shared" si="410"/>
        <v>0</v>
      </c>
      <c r="AR739" s="221">
        <f t="shared" si="410"/>
        <v>0</v>
      </c>
      <c r="AS739" s="221">
        <f t="shared" si="410"/>
        <v>0</v>
      </c>
      <c r="AT739" s="221">
        <f t="shared" si="410"/>
        <v>0</v>
      </c>
      <c r="AU739" s="221">
        <f t="shared" si="410"/>
        <v>0</v>
      </c>
    </row>
    <row r="740" spans="1:47" x14ac:dyDescent="0.25">
      <c r="A740" s="42" t="s">
        <v>2</v>
      </c>
      <c r="B740" s="12">
        <v>0</v>
      </c>
      <c r="C740" s="12">
        <v>0</v>
      </c>
      <c r="D740" s="12">
        <v>0</v>
      </c>
      <c r="E740" s="12">
        <v>0</v>
      </c>
      <c r="F740" s="12">
        <v>0</v>
      </c>
      <c r="G740" s="12">
        <v>0</v>
      </c>
      <c r="H740" s="12">
        <v>0</v>
      </c>
      <c r="I740" s="12">
        <v>0</v>
      </c>
      <c r="J740" s="12">
        <v>0</v>
      </c>
      <c r="K740" s="12">
        <v>0</v>
      </c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AK740" s="152" t="s">
        <v>75</v>
      </c>
      <c r="AL740" s="221">
        <f t="shared" ref="AL740:AU743" si="411">IFERROR(AL734/AL726-1,"")</f>
        <v>0</v>
      </c>
      <c r="AM740" s="221">
        <f t="shared" si="411"/>
        <v>0</v>
      </c>
      <c r="AN740" s="221">
        <f t="shared" si="411"/>
        <v>0</v>
      </c>
      <c r="AO740" s="221">
        <f t="shared" si="411"/>
        <v>0</v>
      </c>
      <c r="AP740" s="221">
        <f t="shared" si="411"/>
        <v>0</v>
      </c>
      <c r="AQ740" s="221">
        <f t="shared" si="411"/>
        <v>0</v>
      </c>
      <c r="AR740" s="221">
        <f t="shared" si="411"/>
        <v>0</v>
      </c>
      <c r="AS740" s="221">
        <f t="shared" si="411"/>
        <v>0</v>
      </c>
      <c r="AT740" s="221">
        <f t="shared" si="411"/>
        <v>0</v>
      </c>
      <c r="AU740" s="221">
        <f t="shared" si="411"/>
        <v>0</v>
      </c>
    </row>
    <row r="741" spans="1:47" x14ac:dyDescent="0.25">
      <c r="A741" s="42" t="s">
        <v>7</v>
      </c>
      <c r="B741" s="12">
        <v>0.40502445443391993</v>
      </c>
      <c r="C741" s="12">
        <v>0.48980764941838784</v>
      </c>
      <c r="D741" s="12">
        <v>0.5278942608689271</v>
      </c>
      <c r="E741" s="12">
        <v>0.55526043818564152</v>
      </c>
      <c r="F741" s="12">
        <v>0.61548350668925189</v>
      </c>
      <c r="G741" s="12">
        <v>0.30633176915600224</v>
      </c>
      <c r="H741" s="12">
        <v>0.2950465887957231</v>
      </c>
      <c r="I741" s="12">
        <v>0.29759607826323087</v>
      </c>
      <c r="J741" s="12">
        <v>0.31207170035557852</v>
      </c>
      <c r="K741" s="12">
        <v>0.29282570804708491</v>
      </c>
      <c r="L741" s="132"/>
      <c r="M741" s="136" t="s">
        <v>54</v>
      </c>
      <c r="N741" s="136"/>
      <c r="O741" s="132"/>
      <c r="P741" s="132"/>
      <c r="Q741" s="132"/>
      <c r="R741" s="132"/>
      <c r="S741" s="132"/>
      <c r="T741" s="132"/>
      <c r="U741" s="132"/>
      <c r="V741" s="132"/>
      <c r="W741" s="132"/>
      <c r="AK741" s="152" t="s">
        <v>76</v>
      </c>
      <c r="AL741" s="221" t="str">
        <f t="shared" si="411"/>
        <v/>
      </c>
      <c r="AM741" s="221" t="str">
        <f t="shared" si="411"/>
        <v/>
      </c>
      <c r="AN741" s="221">
        <f t="shared" si="411"/>
        <v>0</v>
      </c>
      <c r="AO741" s="221">
        <f t="shared" si="411"/>
        <v>0</v>
      </c>
      <c r="AP741" s="221">
        <f t="shared" si="411"/>
        <v>0</v>
      </c>
      <c r="AQ741" s="221">
        <f t="shared" si="411"/>
        <v>0</v>
      </c>
      <c r="AR741" s="221">
        <f t="shared" si="411"/>
        <v>0</v>
      </c>
      <c r="AS741" s="221">
        <f t="shared" si="411"/>
        <v>0</v>
      </c>
      <c r="AT741" s="221">
        <f t="shared" si="411"/>
        <v>0</v>
      </c>
      <c r="AU741" s="221">
        <f t="shared" si="411"/>
        <v>0</v>
      </c>
    </row>
    <row r="742" spans="1:47" x14ac:dyDescent="0.25">
      <c r="A742" s="42" t="s">
        <v>8</v>
      </c>
      <c r="B742" s="12">
        <v>0</v>
      </c>
      <c r="C742" s="12">
        <v>0</v>
      </c>
      <c r="D742" s="12">
        <v>0</v>
      </c>
      <c r="E742" s="12">
        <v>0</v>
      </c>
      <c r="F742" s="12">
        <v>0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32"/>
      <c r="M742" s="90" t="str">
        <f>M$9</f>
        <v>Energieträger</v>
      </c>
      <c r="N742" s="90">
        <v>2000</v>
      </c>
      <c r="O742" s="90">
        <v>2001</v>
      </c>
      <c r="P742" s="90">
        <v>2002</v>
      </c>
      <c r="Q742" s="90">
        <v>2003</v>
      </c>
      <c r="R742" s="90">
        <v>2004</v>
      </c>
      <c r="S742" s="90">
        <v>2005</v>
      </c>
      <c r="T742" s="90">
        <v>2006</v>
      </c>
      <c r="U742" s="90">
        <v>2007</v>
      </c>
      <c r="V742" s="90">
        <v>2008</v>
      </c>
      <c r="W742" s="90">
        <v>2009</v>
      </c>
      <c r="AK742" s="152" t="s">
        <v>77</v>
      </c>
      <c r="AL742" s="221" t="str">
        <f t="shared" si="411"/>
        <v/>
      </c>
      <c r="AM742" s="221" t="str">
        <f t="shared" si="411"/>
        <v/>
      </c>
      <c r="AN742" s="221" t="str">
        <f t="shared" si="411"/>
        <v/>
      </c>
      <c r="AO742" s="221" t="str">
        <f t="shared" si="411"/>
        <v/>
      </c>
      <c r="AP742" s="221" t="str">
        <f t="shared" si="411"/>
        <v/>
      </c>
      <c r="AQ742" s="221" t="str">
        <f t="shared" si="411"/>
        <v/>
      </c>
      <c r="AR742" s="221" t="str">
        <f t="shared" si="411"/>
        <v/>
      </c>
      <c r="AS742" s="221" t="str">
        <f t="shared" si="411"/>
        <v/>
      </c>
      <c r="AT742" s="221">
        <f t="shared" si="411"/>
        <v>0</v>
      </c>
      <c r="AU742" s="221">
        <f t="shared" si="411"/>
        <v>0</v>
      </c>
    </row>
    <row r="743" spans="1:47" x14ac:dyDescent="0.25">
      <c r="A743" s="42" t="s">
        <v>9</v>
      </c>
      <c r="B743" s="12">
        <v>0</v>
      </c>
      <c r="C743" s="12">
        <v>0</v>
      </c>
      <c r="D743" s="12">
        <v>0</v>
      </c>
      <c r="E743" s="12">
        <v>0</v>
      </c>
      <c r="F743" s="12">
        <v>1.1432624510613673E-2</v>
      </c>
      <c r="G743" s="12">
        <v>9.5528558456427701E-3</v>
      </c>
      <c r="H743" s="12">
        <v>7.3810479312349138E-3</v>
      </c>
      <c r="I743" s="12">
        <v>7.1460218096585631E-3</v>
      </c>
      <c r="J743" s="12">
        <v>7.1223535275118125E-3</v>
      </c>
      <c r="K743" s="12">
        <v>4.6845488672973773E-3</v>
      </c>
      <c r="L743" s="132"/>
      <c r="M743" s="133" t="str">
        <f>M$10</f>
        <v>Electricity</v>
      </c>
      <c r="N743" s="85">
        <v>60300000</v>
      </c>
      <c r="O743" s="85">
        <v>57323055.555555552</v>
      </c>
      <c r="P743" s="85">
        <v>56746111.111111112</v>
      </c>
      <c r="Q743" s="85">
        <v>61181111.111111112</v>
      </c>
      <c r="R743" s="85">
        <v>65355000</v>
      </c>
      <c r="S743" s="85">
        <v>65708888.888888888</v>
      </c>
      <c r="T743" s="85">
        <v>68671944.444444433</v>
      </c>
      <c r="U743" s="85">
        <v>71558055.555555552</v>
      </c>
      <c r="V743" s="85">
        <v>67141944.444444433</v>
      </c>
      <c r="W743" s="85">
        <v>53563055.555555552</v>
      </c>
      <c r="AK743" s="152" t="s">
        <v>78</v>
      </c>
      <c r="AL743" s="221">
        <f t="shared" si="411"/>
        <v>0</v>
      </c>
      <c r="AM743" s="221">
        <f t="shared" si="411"/>
        <v>0</v>
      </c>
      <c r="AN743" s="221">
        <f t="shared" si="411"/>
        <v>0</v>
      </c>
      <c r="AO743" s="221">
        <f t="shared" si="411"/>
        <v>0</v>
      </c>
      <c r="AP743" s="221">
        <f t="shared" si="411"/>
        <v>0</v>
      </c>
      <c r="AQ743" s="221">
        <f t="shared" si="411"/>
        <v>0</v>
      </c>
      <c r="AR743" s="221">
        <f t="shared" si="411"/>
        <v>0</v>
      </c>
      <c r="AS743" s="221">
        <f t="shared" si="411"/>
        <v>0</v>
      </c>
      <c r="AT743" s="221">
        <f t="shared" si="411"/>
        <v>0</v>
      </c>
      <c r="AU743" s="221">
        <f t="shared" si="411"/>
        <v>0</v>
      </c>
    </row>
    <row r="744" spans="1:47" x14ac:dyDescent="0.25">
      <c r="A744" s="42" t="s">
        <v>10</v>
      </c>
      <c r="B744" s="12">
        <v>0</v>
      </c>
      <c r="C744" s="12">
        <v>0</v>
      </c>
      <c r="D744" s="12">
        <v>0</v>
      </c>
      <c r="E744" s="12">
        <v>0</v>
      </c>
      <c r="F744" s="12">
        <v>0</v>
      </c>
      <c r="G744" s="12">
        <v>5.346309237106347E-4</v>
      </c>
      <c r="H744" s="12">
        <v>8.1090903494721988E-4</v>
      </c>
      <c r="I744" s="12">
        <v>1.3577441438351269E-3</v>
      </c>
      <c r="J744" s="12">
        <v>2.1804345534182507E-3</v>
      </c>
      <c r="K744" s="12">
        <v>1.0764998659698519E-3</v>
      </c>
      <c r="L744" s="132"/>
      <c r="M744" s="133" t="str">
        <f>M$11</f>
        <v>Heat and Cold</v>
      </c>
      <c r="N744" s="85">
        <v>65115555.555555552</v>
      </c>
      <c r="O744" s="85">
        <v>72595277.777777776</v>
      </c>
      <c r="P744" s="85">
        <v>80921666.666666672</v>
      </c>
      <c r="Q744" s="85">
        <v>79943611.111111104</v>
      </c>
      <c r="R744" s="85">
        <v>78075555.555555552</v>
      </c>
      <c r="S744" s="85">
        <v>78627222.222222224</v>
      </c>
      <c r="T744" s="85">
        <v>70378888.888888896</v>
      </c>
      <c r="U744" s="85">
        <v>63593055.555555552</v>
      </c>
      <c r="V744" s="85">
        <v>59651944.444444448</v>
      </c>
      <c r="W744" s="85">
        <v>50022777.777777776</v>
      </c>
      <c r="AL744" s="219"/>
      <c r="AM744" s="219"/>
      <c r="AN744" s="219"/>
      <c r="AO744" s="219"/>
      <c r="AP744" s="219"/>
      <c r="AQ744" s="219"/>
      <c r="AR744" s="219"/>
      <c r="AS744" s="219"/>
      <c r="AT744" s="219"/>
      <c r="AU744" s="219"/>
    </row>
    <row r="745" spans="1:47" x14ac:dyDescent="0.25">
      <c r="A745" s="42" t="s">
        <v>11</v>
      </c>
      <c r="B745" s="12">
        <v>0</v>
      </c>
      <c r="C745" s="12">
        <v>0</v>
      </c>
      <c r="D745" s="12">
        <v>0</v>
      </c>
      <c r="E745" s="12">
        <v>0</v>
      </c>
      <c r="F745" s="12">
        <v>0</v>
      </c>
      <c r="G745" s="12">
        <v>0</v>
      </c>
      <c r="H745" s="12">
        <v>6.6530055129976296E-3</v>
      </c>
      <c r="I745" s="12">
        <v>5.496481775262377E-3</v>
      </c>
      <c r="J745" s="12">
        <v>4.6483989380564899E-3</v>
      </c>
      <c r="K745" s="12">
        <v>3.7263456898956409E-3</v>
      </c>
      <c r="L745" s="132"/>
      <c r="M745" s="133" t="str">
        <f>M$12</f>
        <v>natural gas</v>
      </c>
      <c r="N745" s="85">
        <v>197705277.77777779</v>
      </c>
      <c r="O745" s="85">
        <v>197759444.44444445</v>
      </c>
      <c r="P745" s="85">
        <v>154845277.77777779</v>
      </c>
      <c r="Q745" s="85">
        <v>137445277.77777779</v>
      </c>
      <c r="R745" s="85">
        <v>145321388.88888887</v>
      </c>
      <c r="S745" s="85">
        <v>120819166.66666666</v>
      </c>
      <c r="T745" s="85">
        <v>119961944.44444443</v>
      </c>
      <c r="U745" s="85">
        <v>126501388.8888889</v>
      </c>
      <c r="V745" s="85">
        <v>125607222.22222222</v>
      </c>
      <c r="W745" s="85">
        <v>75714722.222222224</v>
      </c>
    </row>
    <row r="746" spans="1:47" x14ac:dyDescent="0.25">
      <c r="A746" s="13" t="s">
        <v>40</v>
      </c>
      <c r="B746" s="14">
        <f t="shared" ref="B746" si="412">SUM(B737:B745)</f>
        <v>0.62422982807042615</v>
      </c>
      <c r="C746" s="14">
        <f t="shared" ref="C746" si="413">SUM(C737:C745)</f>
        <v>0.69502074217609122</v>
      </c>
      <c r="D746" s="14">
        <f t="shared" ref="D746" si="414">SUM(D737:D745)</f>
        <v>0.69889854689636755</v>
      </c>
      <c r="E746" s="14">
        <f t="shared" ref="E746" si="415">SUM(E737:E745)</f>
        <v>0.71153376547774871</v>
      </c>
      <c r="F746" s="14">
        <f t="shared" ref="F746" si="416">SUM(F737:F745)</f>
        <v>0.72232604911828791</v>
      </c>
      <c r="G746" s="14">
        <f t="shared" ref="G746" si="417">SUM(G737:G745)</f>
        <v>0.41378083469164834</v>
      </c>
      <c r="H746" s="14">
        <f t="shared" ref="H746" si="418">SUM(H737:H745)</f>
        <v>0.41147418527318158</v>
      </c>
      <c r="I746" s="14">
        <f t="shared" ref="I746" si="419">SUM(I737:I745)</f>
        <v>0.41626768044896068</v>
      </c>
      <c r="J746" s="14">
        <f t="shared" ref="J746" si="420">SUM(J737:J745)</f>
        <v>0.43940548415231412</v>
      </c>
      <c r="K746" s="14">
        <f t="shared" ref="K746" si="421">SUM(K737:K745)</f>
        <v>0.41070835820521207</v>
      </c>
      <c r="L746" s="132"/>
      <c r="M746" s="133" t="str">
        <f>M$13</f>
        <v>Liquid gas</v>
      </c>
      <c r="N746" s="85">
        <v>0</v>
      </c>
      <c r="O746" s="85">
        <v>0</v>
      </c>
      <c r="P746" s="85">
        <v>0</v>
      </c>
      <c r="Q746" s="85">
        <v>0</v>
      </c>
      <c r="R746" s="85">
        <v>0</v>
      </c>
      <c r="S746" s="85">
        <v>0</v>
      </c>
      <c r="T746" s="85">
        <v>0</v>
      </c>
      <c r="U746" s="85">
        <v>0</v>
      </c>
      <c r="V746" s="85">
        <v>0</v>
      </c>
      <c r="W746" s="85">
        <v>0</v>
      </c>
    </row>
    <row r="747" spans="1:47" x14ac:dyDescent="0.25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132"/>
      <c r="M747" s="133" t="str">
        <f>M$14</f>
        <v>heating oil / diesel</v>
      </c>
      <c r="N747" s="85">
        <v>8428333.333333334</v>
      </c>
      <c r="O747" s="85">
        <v>10104722.222222222</v>
      </c>
      <c r="P747" s="85">
        <v>10789166.666666666</v>
      </c>
      <c r="Q747" s="85">
        <v>11237777.777777778</v>
      </c>
      <c r="R747" s="85">
        <v>22837777.777777776</v>
      </c>
      <c r="S747" s="85">
        <v>15585000</v>
      </c>
      <c r="T747" s="85">
        <v>16788055.555555556</v>
      </c>
      <c r="U747" s="85">
        <v>18075000</v>
      </c>
      <c r="V747" s="85">
        <v>16822222.222222224</v>
      </c>
      <c r="W747" s="85">
        <v>11955555.555555554</v>
      </c>
      <c r="AM747" s="152"/>
      <c r="AN747" s="152"/>
      <c r="AO747" s="152"/>
      <c r="AP747" s="152"/>
      <c r="AQ747" s="152"/>
      <c r="AR747" s="152"/>
      <c r="AS747" s="152"/>
      <c r="AT747" s="152"/>
      <c r="AU747" s="152"/>
    </row>
    <row r="748" spans="1:47" x14ac:dyDescent="0.25">
      <c r="A748" s="43" t="s">
        <v>42</v>
      </c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132"/>
      <c r="M748" s="133" t="str">
        <f>M$15</f>
        <v>gasoline</v>
      </c>
      <c r="N748" s="85">
        <v>0</v>
      </c>
      <c r="O748" s="85">
        <v>0</v>
      </c>
      <c r="P748" s="85">
        <v>0</v>
      </c>
      <c r="Q748" s="85">
        <v>0</v>
      </c>
      <c r="R748" s="85">
        <v>0</v>
      </c>
      <c r="S748" s="85">
        <v>5517777.7777777771</v>
      </c>
      <c r="T748" s="85">
        <v>83888.888888888891</v>
      </c>
      <c r="U748" s="85">
        <v>71944.444444444438</v>
      </c>
      <c r="V748" s="85">
        <v>60000</v>
      </c>
      <c r="W748" s="85">
        <v>71944.444444444438</v>
      </c>
    </row>
    <row r="749" spans="1:47" x14ac:dyDescent="0.25">
      <c r="A749" s="11" t="s">
        <v>39</v>
      </c>
      <c r="B749" s="11">
        <v>2000</v>
      </c>
      <c r="C749" s="11">
        <v>2001</v>
      </c>
      <c r="D749" s="11">
        <v>2002</v>
      </c>
      <c r="E749" s="11">
        <v>2003</v>
      </c>
      <c r="F749" s="11">
        <v>2004</v>
      </c>
      <c r="G749" s="11">
        <v>2005</v>
      </c>
      <c r="H749" s="11">
        <v>2006</v>
      </c>
      <c r="I749" s="11">
        <v>2007</v>
      </c>
      <c r="J749" s="11">
        <v>2008</v>
      </c>
      <c r="K749" s="11">
        <v>2009</v>
      </c>
      <c r="L749" s="132"/>
      <c r="M749" s="133" t="str">
        <f>M$16</f>
        <v>Lignite / Coal</v>
      </c>
      <c r="N749" s="85">
        <v>35751944.444444448</v>
      </c>
      <c r="O749" s="85">
        <v>37169166.666666664</v>
      </c>
      <c r="P749" s="85">
        <v>36694722.222222224</v>
      </c>
      <c r="Q749" s="85">
        <v>44063888.888888888</v>
      </c>
      <c r="R749" s="85">
        <v>56272222.222222224</v>
      </c>
      <c r="S749" s="85">
        <v>71985000</v>
      </c>
      <c r="T749" s="85">
        <v>81919166.666666657</v>
      </c>
      <c r="U749" s="85">
        <v>91177222.222222209</v>
      </c>
      <c r="V749" s="85">
        <v>80724444.444444433</v>
      </c>
      <c r="W749" s="85">
        <v>68163888.888888896</v>
      </c>
    </row>
    <row r="750" spans="1:47" x14ac:dyDescent="0.25">
      <c r="A750" s="42" t="s">
        <v>1</v>
      </c>
      <c r="B750" s="12">
        <v>1.2199118750227596</v>
      </c>
      <c r="C750" s="12">
        <v>1.1716899388749669</v>
      </c>
      <c r="D750" s="12">
        <v>1.1710563365425801</v>
      </c>
      <c r="E750" s="12">
        <v>1.2745135482019252</v>
      </c>
      <c r="F750" s="12">
        <v>1.3723699130653899</v>
      </c>
      <c r="G750" s="12">
        <v>1.3897583985230557</v>
      </c>
      <c r="H750" s="12">
        <v>1.4633001511723849</v>
      </c>
      <c r="I750" s="12">
        <v>1.5340662769702773</v>
      </c>
      <c r="J750" s="12">
        <v>1.4478983965419743</v>
      </c>
      <c r="K750" s="12">
        <v>1.1405397783262012</v>
      </c>
      <c r="L750" s="132"/>
      <c r="M750" s="133" t="str">
        <f>M$17</f>
        <v>other fossil fuels</v>
      </c>
      <c r="N750" s="85">
        <v>35411388.888888888</v>
      </c>
      <c r="O750" s="85">
        <v>34670555.555555552</v>
      </c>
      <c r="P750" s="85">
        <v>41733888.888888888</v>
      </c>
      <c r="Q750" s="85">
        <v>43498333.333333336</v>
      </c>
      <c r="R750" s="85">
        <v>45550833.333333336</v>
      </c>
      <c r="S750" s="85">
        <v>39397500</v>
      </c>
      <c r="T750" s="85">
        <v>46486666.666666664</v>
      </c>
      <c r="U750" s="85">
        <v>50701944.444444448</v>
      </c>
      <c r="V750" s="85">
        <v>43761944.444444448</v>
      </c>
      <c r="W750" s="85">
        <v>36661944.44444444</v>
      </c>
    </row>
    <row r="751" spans="1:47" x14ac:dyDescent="0.25">
      <c r="A751" s="42" t="s">
        <v>5</v>
      </c>
      <c r="B751" s="12">
        <v>1.3173339879092278</v>
      </c>
      <c r="C751" s="12">
        <v>1.4838559416920691</v>
      </c>
      <c r="D751" s="12">
        <v>1.6699616706426841</v>
      </c>
      <c r="E751" s="12">
        <v>1.6653704648850836</v>
      </c>
      <c r="F751" s="12">
        <v>1.6394850185955137</v>
      </c>
      <c r="G751" s="12">
        <v>1.6629841758646686</v>
      </c>
      <c r="H751" s="12">
        <v>1.4996726768639959</v>
      </c>
      <c r="I751" s="12">
        <v>1.363312085828486</v>
      </c>
      <c r="J751" s="12">
        <v>1.2863785138541457</v>
      </c>
      <c r="K751" s="12">
        <v>1.0651552135361695</v>
      </c>
      <c r="L751" s="132"/>
      <c r="M751" s="133" t="str">
        <f>M$18</f>
        <v>Plant oil, biofuel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121666.66666666666</v>
      </c>
      <c r="U751" s="85">
        <v>144722.22222222222</v>
      </c>
      <c r="V751" s="85">
        <v>121666.66666666666</v>
      </c>
      <c r="W751" s="85">
        <v>109166.66666666666</v>
      </c>
    </row>
    <row r="752" spans="1:47" x14ac:dyDescent="0.25">
      <c r="A752" s="42" t="s">
        <v>6</v>
      </c>
      <c r="B752" s="12">
        <v>3.9997183435453469</v>
      </c>
      <c r="C752" s="12">
        <v>4.0422261013021261</v>
      </c>
      <c r="D752" s="12">
        <v>3.1955060915153535</v>
      </c>
      <c r="E752" s="12">
        <v>2.8632345095207179</v>
      </c>
      <c r="F752" s="12">
        <v>3.0515599699485292</v>
      </c>
      <c r="G752" s="12">
        <v>2.5553536883188666</v>
      </c>
      <c r="H752" s="12">
        <v>2.5562161208716145</v>
      </c>
      <c r="I752" s="12">
        <v>2.7119450518562984</v>
      </c>
      <c r="J752" s="12">
        <v>2.7086867554175411</v>
      </c>
      <c r="K752" s="12">
        <v>1.6122241646538484</v>
      </c>
      <c r="L752" s="132"/>
      <c r="M752" s="88" t="s">
        <v>40</v>
      </c>
      <c r="N752" s="89">
        <f t="shared" ref="N752:W752" si="422">SUM(N743:N751)</f>
        <v>402712500.00000006</v>
      </c>
      <c r="O752" s="89">
        <f t="shared" si="422"/>
        <v>409622222.22222221</v>
      </c>
      <c r="P752" s="89">
        <f t="shared" si="422"/>
        <v>381730833.33333337</v>
      </c>
      <c r="Q752" s="89">
        <f t="shared" si="422"/>
        <v>377370000</v>
      </c>
      <c r="R752" s="89">
        <f t="shared" si="422"/>
        <v>413412777.77777773</v>
      </c>
      <c r="S752" s="89">
        <f t="shared" si="422"/>
        <v>397640555.55555558</v>
      </c>
      <c r="T752" s="89">
        <f t="shared" si="422"/>
        <v>404412222.22222221</v>
      </c>
      <c r="U752" s="89">
        <f t="shared" si="422"/>
        <v>421823333.33333325</v>
      </c>
      <c r="V752" s="89">
        <f t="shared" si="422"/>
        <v>393891388.8888889</v>
      </c>
      <c r="W752" s="89">
        <f t="shared" si="422"/>
        <v>296263055.55555558</v>
      </c>
    </row>
    <row r="753" spans="1:24" x14ac:dyDescent="0.25">
      <c r="A753" s="42" t="s">
        <v>2</v>
      </c>
      <c r="B753" s="12">
        <v>0</v>
      </c>
      <c r="C753" s="12">
        <v>0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32"/>
      <c r="M753" s="132"/>
      <c r="N753" s="132"/>
      <c r="O753" s="132"/>
      <c r="P753" s="132"/>
      <c r="Q753" s="132"/>
      <c r="R753" s="132"/>
      <c r="S753" s="132"/>
      <c r="T753" s="132"/>
      <c r="U753" s="132"/>
      <c r="V753" s="132"/>
      <c r="W753" s="132"/>
    </row>
    <row r="754" spans="1:24" x14ac:dyDescent="0.25">
      <c r="A754" s="42" t="s">
        <v>7</v>
      </c>
      <c r="B754" s="12">
        <v>0.17051117611912922</v>
      </c>
      <c r="C754" s="12">
        <v>0.20654170033608094</v>
      </c>
      <c r="D754" s="12">
        <v>0.22265353067586791</v>
      </c>
      <c r="E754" s="12">
        <v>0.23410330033805407</v>
      </c>
      <c r="F754" s="12">
        <v>0.47956360039010909</v>
      </c>
      <c r="G754" s="12">
        <v>0.32962640226053702</v>
      </c>
      <c r="H754" s="12">
        <v>0.35772926529273819</v>
      </c>
      <c r="I754" s="12">
        <v>0.38749303262873558</v>
      </c>
      <c r="J754" s="12">
        <v>0.36276680372255293</v>
      </c>
      <c r="K754" s="12">
        <v>0.25457447379858472</v>
      </c>
      <c r="L754" s="132"/>
      <c r="M754" s="136" t="s">
        <v>55</v>
      </c>
      <c r="N754" s="136"/>
      <c r="O754" s="132"/>
      <c r="P754" s="132"/>
      <c r="Q754" s="132"/>
      <c r="R754" s="132"/>
      <c r="S754" s="132"/>
      <c r="T754" s="132"/>
      <c r="U754" s="132"/>
      <c r="V754" s="132"/>
      <c r="W754" s="132"/>
    </row>
    <row r="755" spans="1:24" x14ac:dyDescent="0.25">
      <c r="A755" s="42" t="s">
        <v>8</v>
      </c>
      <c r="B755" s="12">
        <v>0</v>
      </c>
      <c r="C755" s="12">
        <v>0</v>
      </c>
      <c r="D755" s="12">
        <v>0</v>
      </c>
      <c r="E755" s="12">
        <v>0</v>
      </c>
      <c r="F755" s="12">
        <v>0</v>
      </c>
      <c r="G755" s="12">
        <v>0.1167022930614071</v>
      </c>
      <c r="H755" s="12">
        <v>1.7875513033143095E-3</v>
      </c>
      <c r="I755" s="12">
        <v>1.5423497072513065E-3</v>
      </c>
      <c r="J755" s="12">
        <v>1.2938842404899508E-3</v>
      </c>
      <c r="K755" s="12">
        <v>1.5319421169570967E-3</v>
      </c>
      <c r="L755" s="132"/>
      <c r="M755" s="90" t="str">
        <f>M$9</f>
        <v>Energieträger</v>
      </c>
      <c r="N755" s="90">
        <v>2000</v>
      </c>
      <c r="O755" s="90">
        <v>2001</v>
      </c>
      <c r="P755" s="90">
        <v>2002</v>
      </c>
      <c r="Q755" s="90">
        <v>2003</v>
      </c>
      <c r="R755" s="90">
        <v>2004</v>
      </c>
      <c r="S755" s="90">
        <v>2005</v>
      </c>
      <c r="T755" s="90">
        <v>2006</v>
      </c>
      <c r="U755" s="90">
        <v>2007</v>
      </c>
      <c r="V755" s="90">
        <v>2008</v>
      </c>
      <c r="W755" s="90">
        <v>2009</v>
      </c>
    </row>
    <row r="756" spans="1:24" x14ac:dyDescent="0.25">
      <c r="A756" s="42" t="s">
        <v>9</v>
      </c>
      <c r="B756" s="12">
        <v>0.72328725676503747</v>
      </c>
      <c r="C756" s="12">
        <v>0.7597421002356064</v>
      </c>
      <c r="D756" s="12">
        <v>0.75726047361841409</v>
      </c>
      <c r="E756" s="12">
        <v>0.91793075273446489</v>
      </c>
      <c r="F756" s="12">
        <v>1.1816434047755706</v>
      </c>
      <c r="G756" s="12">
        <v>1.5224996192957816</v>
      </c>
      <c r="H756" s="12">
        <v>1.7455793619507274</v>
      </c>
      <c r="I756" s="12">
        <v>1.9546632556322558</v>
      </c>
      <c r="J756" s="12">
        <v>1.740801441482887</v>
      </c>
      <c r="K756" s="12">
        <v>1.4514412203864944</v>
      </c>
      <c r="L756" s="132"/>
      <c r="M756" s="133" t="str">
        <f>M$10</f>
        <v>Electricity</v>
      </c>
      <c r="N756" s="85">
        <v>8811111.1111111119</v>
      </c>
      <c r="O756" s="85">
        <v>17008055.555555556</v>
      </c>
      <c r="P756" s="85">
        <v>17160000</v>
      </c>
      <c r="Q756" s="85">
        <v>16871944.444444444</v>
      </c>
      <c r="R756" s="85">
        <v>17501111.111111108</v>
      </c>
      <c r="S756" s="85">
        <v>18555000</v>
      </c>
      <c r="T756" s="85">
        <v>20155000</v>
      </c>
      <c r="U756" s="85">
        <v>21388055.555555556</v>
      </c>
      <c r="V756" s="85">
        <v>22748888.888888888</v>
      </c>
      <c r="W756" s="85">
        <v>21905000</v>
      </c>
    </row>
    <row r="757" spans="1:24" x14ac:dyDescent="0.25">
      <c r="A757" s="42" t="s">
        <v>10</v>
      </c>
      <c r="B757" s="12">
        <v>0.71639757573141882</v>
      </c>
      <c r="C757" s="12">
        <v>0.70867019781036378</v>
      </c>
      <c r="D757" s="12">
        <v>0.86125258762142443</v>
      </c>
      <c r="E757" s="12">
        <v>0.9061492043982905</v>
      </c>
      <c r="F757" s="12">
        <v>0.95650819649181751</v>
      </c>
      <c r="G757" s="12">
        <v>0.83326635759124212</v>
      </c>
      <c r="H757" s="12">
        <v>0.9905638599743587</v>
      </c>
      <c r="I757" s="12">
        <v>1.0869516023762906</v>
      </c>
      <c r="J757" s="12">
        <v>0.94371483749772378</v>
      </c>
      <c r="K757" s="12">
        <v>0.7806575923642799</v>
      </c>
      <c r="L757" s="132"/>
      <c r="M757" s="133" t="str">
        <f>M$11</f>
        <v>Heat and Cold</v>
      </c>
      <c r="N757" s="85">
        <v>4097500</v>
      </c>
      <c r="O757" s="85">
        <v>4568055.555555556</v>
      </c>
      <c r="P757" s="85">
        <v>0</v>
      </c>
      <c r="Q757" s="85">
        <v>0</v>
      </c>
      <c r="R757" s="85">
        <v>0</v>
      </c>
      <c r="S757" s="85">
        <v>0</v>
      </c>
      <c r="T757" s="85">
        <v>0</v>
      </c>
      <c r="U757" s="85">
        <v>0</v>
      </c>
      <c r="V757" s="85">
        <v>0</v>
      </c>
      <c r="W757" s="85">
        <v>0</v>
      </c>
    </row>
    <row r="758" spans="1:24" x14ac:dyDescent="0.25">
      <c r="A758" s="42" t="s">
        <v>11</v>
      </c>
      <c r="B758" s="12">
        <v>0</v>
      </c>
      <c r="C758" s="12">
        <v>0</v>
      </c>
      <c r="D758" s="12">
        <v>0</v>
      </c>
      <c r="E758" s="12">
        <v>0</v>
      </c>
      <c r="F758" s="12">
        <v>0</v>
      </c>
      <c r="G758" s="12">
        <v>0</v>
      </c>
      <c r="H758" s="12">
        <v>2.5925412942108196E-3</v>
      </c>
      <c r="I758" s="12">
        <v>3.1025644690267592E-3</v>
      </c>
      <c r="J758" s="12">
        <v>2.6237097098823999E-3</v>
      </c>
      <c r="K758" s="12">
        <v>2.3245299303634713E-3</v>
      </c>
      <c r="L758" s="132"/>
      <c r="M758" s="133" t="str">
        <f>M$12</f>
        <v>natural gas</v>
      </c>
      <c r="N758" s="85">
        <v>119205000</v>
      </c>
      <c r="O758" s="85">
        <v>119237500</v>
      </c>
      <c r="P758" s="85">
        <v>93363055.555555552</v>
      </c>
      <c r="Q758" s="85">
        <v>82871944.444444433</v>
      </c>
      <c r="R758" s="85">
        <v>10897500</v>
      </c>
      <c r="S758" s="85">
        <v>5969444.444444444</v>
      </c>
      <c r="T758" s="85">
        <v>6314722.222222222</v>
      </c>
      <c r="U758" s="85">
        <v>5988333.333333333</v>
      </c>
      <c r="V758" s="85">
        <v>7048055.555555556</v>
      </c>
      <c r="W758" s="85">
        <v>4175277.7777777775</v>
      </c>
    </row>
    <row r="759" spans="1:24" x14ac:dyDescent="0.25">
      <c r="A759" s="13" t="s">
        <v>40</v>
      </c>
      <c r="B759" s="14">
        <f t="shared" ref="B759" si="423">SUM(B750:B758)</f>
        <v>8.1471602150929208</v>
      </c>
      <c r="C759" s="14">
        <f t="shared" ref="C759" si="424">SUM(C750:C758)</f>
        <v>8.3727259802512144</v>
      </c>
      <c r="D759" s="14">
        <f t="shared" ref="D759" si="425">SUM(D750:D758)</f>
        <v>7.8776906906163244</v>
      </c>
      <c r="E759" s="14">
        <f t="shared" ref="E759" si="426">SUM(E750:E758)</f>
        <v>7.861301780078537</v>
      </c>
      <c r="F759" s="14">
        <f t="shared" ref="F759" si="427">SUM(F750:F758)</f>
        <v>8.6811301032669288</v>
      </c>
      <c r="G759" s="14">
        <f t="shared" ref="G759" si="428">SUM(G750:G758)</f>
        <v>8.4101909349155584</v>
      </c>
      <c r="H759" s="14">
        <f t="shared" ref="H759" si="429">SUM(H750:H758)</f>
        <v>8.6174415287233455</v>
      </c>
      <c r="I759" s="14">
        <f t="shared" ref="I759" si="430">SUM(I750:I758)</f>
        <v>9.0430762194686221</v>
      </c>
      <c r="J759" s="14">
        <f t="shared" ref="J759" si="431">SUM(J750:J758)</f>
        <v>8.4941643424671973</v>
      </c>
      <c r="K759" s="14">
        <f t="shared" ref="K759" si="432">SUM(K750:K758)</f>
        <v>6.3084489151128986</v>
      </c>
      <c r="L759" s="132"/>
      <c r="M759" s="133" t="str">
        <f>M$13</f>
        <v>Liquid gas</v>
      </c>
      <c r="N759" s="85">
        <v>0</v>
      </c>
      <c r="O759" s="85">
        <v>0</v>
      </c>
      <c r="P759" s="85">
        <v>0</v>
      </c>
      <c r="Q759" s="85">
        <v>0</v>
      </c>
      <c r="R759" s="85">
        <v>0</v>
      </c>
      <c r="S759" s="85">
        <v>0</v>
      </c>
      <c r="T759" s="85">
        <v>0</v>
      </c>
      <c r="U759" s="85">
        <v>0</v>
      </c>
      <c r="V759" s="85">
        <v>0</v>
      </c>
      <c r="W759" s="85">
        <v>0</v>
      </c>
    </row>
    <row r="760" spans="1:24" x14ac:dyDescent="0.25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132"/>
      <c r="M760" s="133" t="str">
        <f>M$14</f>
        <v>heating oil / diesel</v>
      </c>
      <c r="N760" s="85">
        <v>0</v>
      </c>
      <c r="O760" s="85">
        <v>0</v>
      </c>
      <c r="P760" s="85">
        <v>0</v>
      </c>
      <c r="Q760" s="85">
        <v>0</v>
      </c>
      <c r="R760" s="85">
        <v>0</v>
      </c>
      <c r="S760" s="85">
        <v>23055.555555555555</v>
      </c>
      <c r="T760" s="85">
        <v>126666.66666666666</v>
      </c>
      <c r="U760" s="85">
        <v>92222.222222222219</v>
      </c>
      <c r="V760" s="85">
        <v>149722.22222222222</v>
      </c>
      <c r="W760" s="85">
        <v>80555.555555555562</v>
      </c>
    </row>
    <row r="761" spans="1:24" x14ac:dyDescent="0.25">
      <c r="A761" s="43" t="s">
        <v>43</v>
      </c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132"/>
      <c r="M761" s="133" t="str">
        <f>M$15</f>
        <v>gasoline</v>
      </c>
      <c r="N761" s="85">
        <v>0</v>
      </c>
      <c r="O761" s="85">
        <v>0</v>
      </c>
      <c r="P761" s="85">
        <v>0</v>
      </c>
      <c r="Q761" s="85">
        <v>0</v>
      </c>
      <c r="R761" s="85">
        <v>0</v>
      </c>
      <c r="S761" s="85">
        <v>0</v>
      </c>
      <c r="T761" s="85">
        <v>11944.444444444445</v>
      </c>
      <c r="U761" s="85">
        <v>0</v>
      </c>
      <c r="V761" s="85">
        <v>11944.444444444445</v>
      </c>
      <c r="W761" s="85">
        <v>0</v>
      </c>
    </row>
    <row r="762" spans="1:24" x14ac:dyDescent="0.25">
      <c r="A762" s="11" t="s">
        <v>39</v>
      </c>
      <c r="B762" s="11">
        <v>2000</v>
      </c>
      <c r="C762" s="11">
        <v>2001</v>
      </c>
      <c r="D762" s="11">
        <v>2002</v>
      </c>
      <c r="E762" s="11">
        <v>2003</v>
      </c>
      <c r="F762" s="11">
        <v>2004</v>
      </c>
      <c r="G762" s="11">
        <v>2005</v>
      </c>
      <c r="H762" s="11">
        <v>2006</v>
      </c>
      <c r="I762" s="11">
        <v>2007</v>
      </c>
      <c r="J762" s="11">
        <v>2008</v>
      </c>
      <c r="K762" s="11">
        <v>2009</v>
      </c>
      <c r="L762" s="132"/>
      <c r="M762" s="133" t="str">
        <f>M$16</f>
        <v>Lignite / Coal</v>
      </c>
      <c r="N762" s="85">
        <v>0</v>
      </c>
      <c r="O762" s="85">
        <v>0</v>
      </c>
      <c r="P762" s="85">
        <v>0</v>
      </c>
      <c r="Q762" s="85">
        <v>0</v>
      </c>
      <c r="R762" s="85">
        <v>7488888.8888888881</v>
      </c>
      <c r="S762" s="85">
        <v>3396666.666666667</v>
      </c>
      <c r="T762" s="85">
        <v>4264722.222222222</v>
      </c>
      <c r="U762" s="85">
        <v>3660277.7777777775</v>
      </c>
      <c r="V762" s="85">
        <v>3168055.5555555555</v>
      </c>
      <c r="W762" s="85">
        <v>2177777.777777778</v>
      </c>
      <c r="X762" s="49"/>
    </row>
    <row r="763" spans="1:24" x14ac:dyDescent="0.25">
      <c r="A763" s="42" t="s">
        <v>1</v>
      </c>
      <c r="B763" s="12">
        <v>0.17825504272950957</v>
      </c>
      <c r="C763" s="12">
        <v>0.34764663853198174</v>
      </c>
      <c r="D763" s="12">
        <v>0.35412694088804142</v>
      </c>
      <c r="E763" s="12">
        <v>0.35147321433738049</v>
      </c>
      <c r="F763" s="12">
        <v>0.3675005482993387</v>
      </c>
      <c r="G763" s="12">
        <v>0.39244259826398875</v>
      </c>
      <c r="H763" s="12">
        <v>0.42947399823138965</v>
      </c>
      <c r="I763" s="12">
        <v>0.45851853439856699</v>
      </c>
      <c r="J763" s="12">
        <v>0.49057381369983799</v>
      </c>
      <c r="K763" s="12">
        <v>0.46643201335522294</v>
      </c>
      <c r="L763" s="132"/>
      <c r="M763" s="133" t="str">
        <f>M$17</f>
        <v>other fossil fuels</v>
      </c>
      <c r="N763" s="85">
        <v>0</v>
      </c>
      <c r="O763" s="85">
        <v>0</v>
      </c>
      <c r="P763" s="85">
        <v>0</v>
      </c>
      <c r="Q763" s="85">
        <v>0</v>
      </c>
      <c r="R763" s="85">
        <v>0</v>
      </c>
      <c r="S763" s="85">
        <v>139166.66666666666</v>
      </c>
      <c r="T763" s="85">
        <v>215000</v>
      </c>
      <c r="U763" s="85">
        <v>354166.66666666669</v>
      </c>
      <c r="V763" s="85">
        <v>531388.88888888888</v>
      </c>
      <c r="W763" s="85">
        <v>38055.555555555555</v>
      </c>
      <c r="X763" s="49"/>
    </row>
    <row r="764" spans="1:24" x14ac:dyDescent="0.25">
      <c r="A764" s="42" t="s">
        <v>5</v>
      </c>
      <c r="B764" s="12">
        <v>0</v>
      </c>
      <c r="C764" s="12">
        <v>0</v>
      </c>
      <c r="D764" s="12">
        <v>0</v>
      </c>
      <c r="E764" s="12">
        <v>0</v>
      </c>
      <c r="F764" s="12">
        <v>0</v>
      </c>
      <c r="G764" s="12">
        <v>0</v>
      </c>
      <c r="H764" s="12">
        <v>0</v>
      </c>
      <c r="I764" s="12">
        <v>0</v>
      </c>
      <c r="J764" s="12">
        <v>0</v>
      </c>
      <c r="K764" s="12">
        <v>0</v>
      </c>
      <c r="L764" s="132"/>
      <c r="M764" s="133" t="str">
        <f>M$18</f>
        <v>Plant oil, biofuel</v>
      </c>
      <c r="N764" s="85">
        <v>0</v>
      </c>
      <c r="O764" s="85">
        <v>3042222.222222222</v>
      </c>
      <c r="P764" s="85">
        <v>3042222.222222222</v>
      </c>
      <c r="Q764" s="85">
        <v>3042222.222222222</v>
      </c>
      <c r="R764" s="85">
        <v>3055555.5555555555</v>
      </c>
      <c r="S764" s="85">
        <v>0</v>
      </c>
      <c r="T764" s="85">
        <v>626666.66666666663</v>
      </c>
      <c r="U764" s="85">
        <v>560833.33333333337</v>
      </c>
      <c r="V764" s="85">
        <v>482222.22222222225</v>
      </c>
      <c r="W764" s="85">
        <v>466944.44444444444</v>
      </c>
      <c r="X764" s="49"/>
    </row>
    <row r="765" spans="1:24" x14ac:dyDescent="0.25">
      <c r="A765" s="42" t="s">
        <v>6</v>
      </c>
      <c r="B765" s="12">
        <v>2.4116019081606641</v>
      </c>
      <c r="C765" s="12">
        <v>2.4372284019508048</v>
      </c>
      <c r="D765" s="12">
        <v>1.9267117281963373</v>
      </c>
      <c r="E765" s="12">
        <v>1.7263729612308358</v>
      </c>
      <c r="F765" s="12">
        <v>0.22883331233463525</v>
      </c>
      <c r="G765" s="12">
        <v>0.12625514890704989</v>
      </c>
      <c r="H765" s="12">
        <v>0.13455762840478211</v>
      </c>
      <c r="I765" s="12">
        <v>0.12837828181051608</v>
      </c>
      <c r="J765" s="12">
        <v>0.15198946682384964</v>
      </c>
      <c r="K765" s="12">
        <v>8.890587629336727E-2</v>
      </c>
      <c r="L765" s="132"/>
      <c r="M765" s="88" t="s">
        <v>40</v>
      </c>
      <c r="N765" s="89">
        <f t="shared" ref="N765:W765" si="433">SUM(N756:N764)</f>
        <v>132113611.1111111</v>
      </c>
      <c r="O765" s="89">
        <f t="shared" si="433"/>
        <v>143855833.33333331</v>
      </c>
      <c r="P765" s="89">
        <f t="shared" si="433"/>
        <v>113565277.77777778</v>
      </c>
      <c r="Q765" s="89">
        <f t="shared" si="433"/>
        <v>102786111.1111111</v>
      </c>
      <c r="R765" s="89">
        <f t="shared" si="433"/>
        <v>38943055.555555552</v>
      </c>
      <c r="S765" s="89">
        <f t="shared" si="433"/>
        <v>28083333.333333336</v>
      </c>
      <c r="T765" s="89">
        <f t="shared" si="433"/>
        <v>31714722.222222228</v>
      </c>
      <c r="U765" s="89">
        <f t="shared" si="433"/>
        <v>32043888.888888888</v>
      </c>
      <c r="V765" s="89">
        <f t="shared" si="433"/>
        <v>34140277.777777784</v>
      </c>
      <c r="W765" s="89">
        <f t="shared" si="433"/>
        <v>28843611.111111112</v>
      </c>
      <c r="X765" s="49"/>
    </row>
    <row r="766" spans="1:24" x14ac:dyDescent="0.25">
      <c r="A766" s="42" t="s">
        <v>2</v>
      </c>
      <c r="B766" s="12">
        <v>0</v>
      </c>
      <c r="C766" s="12">
        <v>0</v>
      </c>
      <c r="D766" s="12">
        <v>0</v>
      </c>
      <c r="E766" s="12">
        <v>0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</row>
    <row r="767" spans="1:24" x14ac:dyDescent="0.25">
      <c r="A767" s="42" t="s">
        <v>7</v>
      </c>
      <c r="B767" s="12">
        <v>0</v>
      </c>
      <c r="C767" s="12">
        <v>0</v>
      </c>
      <c r="D767" s="12">
        <v>0</v>
      </c>
      <c r="E767" s="12">
        <v>0</v>
      </c>
      <c r="F767" s="12">
        <v>0</v>
      </c>
      <c r="G767" s="12">
        <v>4.8763040294486461E-4</v>
      </c>
      <c r="H767" s="12">
        <v>2.6990840871235931E-3</v>
      </c>
      <c r="I767" s="12">
        <v>1.9770660340055358E-3</v>
      </c>
      <c r="J767" s="12">
        <v>3.2287203964077938E-3</v>
      </c>
      <c r="K767" s="12">
        <v>1.7153019842376762E-3</v>
      </c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</row>
    <row r="768" spans="1:24" x14ac:dyDescent="0.25">
      <c r="A768" s="42" t="s">
        <v>8</v>
      </c>
      <c r="B768" s="12">
        <v>0</v>
      </c>
      <c r="C768" s="12">
        <v>0</v>
      </c>
      <c r="D768" s="12">
        <v>0</v>
      </c>
      <c r="E768" s="12">
        <v>0</v>
      </c>
      <c r="F768" s="12">
        <v>0</v>
      </c>
      <c r="G768" s="12">
        <v>0</v>
      </c>
      <c r="H768" s="12">
        <v>2.5451889418051426E-4</v>
      </c>
      <c r="I768" s="12">
        <v>0</v>
      </c>
      <c r="J768" s="12">
        <v>2.5757880713457354E-4</v>
      </c>
      <c r="K768" s="12">
        <v>0</v>
      </c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</row>
    <row r="769" spans="1:24" x14ac:dyDescent="0.25">
      <c r="A769" s="42" t="s">
        <v>9</v>
      </c>
      <c r="B769" s="12">
        <v>0</v>
      </c>
      <c r="C769" s="12">
        <v>0</v>
      </c>
      <c r="D769" s="12">
        <v>0</v>
      </c>
      <c r="E769" s="12">
        <v>0</v>
      </c>
      <c r="F769" s="12">
        <v>0.15725691673782891</v>
      </c>
      <c r="G769" s="12">
        <v>7.1840295990479572E-2</v>
      </c>
      <c r="H769" s="12">
        <v>9.0875083310545016E-2</v>
      </c>
      <c r="I769" s="12">
        <v>7.8469274488225743E-2</v>
      </c>
      <c r="J769" s="12">
        <v>6.8318285938832823E-2</v>
      </c>
      <c r="K769" s="12">
        <v>4.6372301918701307E-2</v>
      </c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49"/>
    </row>
    <row r="770" spans="1:24" x14ac:dyDescent="0.25">
      <c r="A770" s="42" t="s">
        <v>10</v>
      </c>
      <c r="B770" s="12">
        <v>0</v>
      </c>
      <c r="C770" s="12">
        <v>0</v>
      </c>
      <c r="D770" s="12">
        <v>0</v>
      </c>
      <c r="E770" s="12">
        <v>0</v>
      </c>
      <c r="F770" s="12">
        <v>0</v>
      </c>
      <c r="G770" s="12">
        <v>2.9434076129563514E-3</v>
      </c>
      <c r="H770" s="12">
        <v>4.581340095249257E-3</v>
      </c>
      <c r="I770" s="12">
        <v>7.5926481727622234E-3</v>
      </c>
      <c r="J770" s="12">
        <v>1.1459261815079981E-2</v>
      </c>
      <c r="K770" s="12">
        <v>8.1033231669159177E-4</v>
      </c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</row>
    <row r="771" spans="1:24" x14ac:dyDescent="0.25">
      <c r="A771" s="42" t="s">
        <v>11</v>
      </c>
      <c r="B771" s="12">
        <v>0</v>
      </c>
      <c r="C771" s="12">
        <v>6.2183376916204146E-2</v>
      </c>
      <c r="D771" s="12">
        <v>6.2781634560441418E-2</v>
      </c>
      <c r="E771" s="12">
        <v>6.3375008535257266E-2</v>
      </c>
      <c r="F771" s="12">
        <v>6.4162688579974703E-2</v>
      </c>
      <c r="G771" s="12">
        <v>0</v>
      </c>
      <c r="H771" s="12">
        <v>1.3353363378400934E-2</v>
      </c>
      <c r="I771" s="12">
        <v>1.2023181694750534E-2</v>
      </c>
      <c r="J771" s="12">
        <v>1.0398995562456272E-2</v>
      </c>
      <c r="K771" s="12">
        <v>9.9428366741501142E-3</v>
      </c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56"/>
    </row>
    <row r="772" spans="1:24" x14ac:dyDescent="0.25">
      <c r="A772" s="13" t="s">
        <v>40</v>
      </c>
      <c r="B772" s="14">
        <f t="shared" ref="B772" si="434">SUM(B763:B771)</f>
        <v>2.5898569508901739</v>
      </c>
      <c r="C772" s="14">
        <f t="shared" ref="C772" si="435">SUM(C763:C771)</f>
        <v>2.8470584173989906</v>
      </c>
      <c r="D772" s="14">
        <f t="shared" ref="D772" si="436">SUM(D763:D771)</f>
        <v>2.34362030364482</v>
      </c>
      <c r="E772" s="14">
        <f t="shared" ref="E772" si="437">SUM(E763:E771)</f>
        <v>2.1412211841034736</v>
      </c>
      <c r="F772" s="14">
        <f t="shared" ref="F772" si="438">SUM(F763:F771)</f>
        <v>0.81775346595177756</v>
      </c>
      <c r="G772" s="14">
        <f t="shared" ref="G772" si="439">SUM(G763:G771)</f>
        <v>0.59396908117741942</v>
      </c>
      <c r="H772" s="14">
        <f t="shared" ref="H772" si="440">SUM(H763:H771)</f>
        <v>0.67579501640167117</v>
      </c>
      <c r="I772" s="14">
        <f t="shared" ref="I772" si="441">SUM(I763:I771)</f>
        <v>0.68695898659882704</v>
      </c>
      <c r="J772" s="14">
        <f t="shared" ref="J772" si="442">SUM(J763:J771)</f>
        <v>0.73622612304359902</v>
      </c>
      <c r="K772" s="14">
        <f t="shared" ref="K772" si="443">SUM(K763:K771)</f>
        <v>0.61417866254237086</v>
      </c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</row>
    <row r="773" spans="1:24" x14ac:dyDescent="0.25"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</row>
    <row r="774" spans="1:24" x14ac:dyDescent="0.25">
      <c r="A774" s="58" t="s">
        <v>46</v>
      </c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</row>
    <row r="775" spans="1:24" x14ac:dyDescent="0.25">
      <c r="A775" s="11" t="s">
        <v>39</v>
      </c>
      <c r="B775" s="11">
        <v>2000</v>
      </c>
      <c r="C775" s="11">
        <v>2001</v>
      </c>
      <c r="D775" s="11">
        <v>2002</v>
      </c>
      <c r="E775" s="11">
        <v>2003</v>
      </c>
      <c r="F775" s="11">
        <v>2004</v>
      </c>
      <c r="G775" s="11">
        <v>2005</v>
      </c>
      <c r="H775" s="11">
        <v>2006</v>
      </c>
      <c r="I775" s="11">
        <v>2007</v>
      </c>
      <c r="J775" s="11">
        <v>2008</v>
      </c>
      <c r="K775" s="11">
        <v>2009</v>
      </c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</row>
    <row r="776" spans="1:24" s="49" customFormat="1" x14ac:dyDescent="0.25">
      <c r="A776" s="71" t="s">
        <v>1</v>
      </c>
      <c r="B776" s="12">
        <v>0</v>
      </c>
      <c r="C776" s="12">
        <v>0</v>
      </c>
      <c r="D776" s="12">
        <v>0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0</v>
      </c>
    </row>
    <row r="777" spans="1:24" s="49" customFormat="1" x14ac:dyDescent="0.25">
      <c r="A777" s="71" t="s">
        <v>5</v>
      </c>
      <c r="B777" s="12">
        <v>0</v>
      </c>
      <c r="C777" s="12">
        <v>0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</row>
    <row r="778" spans="1:24" s="49" customFormat="1" x14ac:dyDescent="0.25">
      <c r="A778" s="71" t="s">
        <v>6</v>
      </c>
      <c r="B778" s="12">
        <v>0</v>
      </c>
      <c r="C778" s="12">
        <v>0</v>
      </c>
      <c r="D778" s="12">
        <v>0</v>
      </c>
      <c r="E778" s="12">
        <v>0</v>
      </c>
      <c r="F778" s="12">
        <v>0</v>
      </c>
      <c r="G778" s="12">
        <v>0</v>
      </c>
      <c r="H778" s="12">
        <v>0</v>
      </c>
      <c r="I778" s="12">
        <v>0</v>
      </c>
      <c r="J778" s="12">
        <v>0</v>
      </c>
      <c r="K778" s="12">
        <v>1.5000020110437058E-2</v>
      </c>
    </row>
    <row r="779" spans="1:24" s="49" customFormat="1" x14ac:dyDescent="0.25">
      <c r="A779" s="71" t="s">
        <v>2</v>
      </c>
      <c r="B779" s="12">
        <v>0</v>
      </c>
      <c r="C779" s="12">
        <v>0</v>
      </c>
      <c r="D779" s="12">
        <v>0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</row>
    <row r="780" spans="1:24" s="49" customFormat="1" x14ac:dyDescent="0.25">
      <c r="A780" s="71" t="s">
        <v>7</v>
      </c>
      <c r="B780" s="12">
        <v>0</v>
      </c>
      <c r="C780" s="12">
        <v>0</v>
      </c>
      <c r="D780" s="12">
        <v>0</v>
      </c>
      <c r="E780" s="12">
        <v>0</v>
      </c>
      <c r="F780" s="12">
        <v>0</v>
      </c>
      <c r="G780" s="12">
        <v>8.3890054501803868E-2</v>
      </c>
      <c r="H780" s="12">
        <v>0.57803016581610001</v>
      </c>
      <c r="I780" s="12">
        <v>0.61469484104865491</v>
      </c>
      <c r="J780" s="12">
        <v>0.63614777116459165</v>
      </c>
      <c r="K780" s="12">
        <v>0.50170808588623506</v>
      </c>
      <c r="M780"/>
      <c r="N780"/>
      <c r="O780"/>
      <c r="P780"/>
      <c r="Q780"/>
      <c r="R780"/>
      <c r="S780"/>
      <c r="T780"/>
      <c r="U780"/>
      <c r="V780"/>
      <c r="W780"/>
    </row>
    <row r="781" spans="1:24" s="49" customFormat="1" x14ac:dyDescent="0.25">
      <c r="A781" s="71" t="s">
        <v>8</v>
      </c>
      <c r="B781" s="12">
        <v>0.94495403357668628</v>
      </c>
      <c r="C781" s="12">
        <v>1.1042489097468924</v>
      </c>
      <c r="D781" s="12">
        <v>1.1597290438205718</v>
      </c>
      <c r="E781" s="12">
        <v>1.0351039218205154</v>
      </c>
      <c r="F781" s="12">
        <v>1.0726309968781935</v>
      </c>
      <c r="G781" s="12">
        <v>1.1620173751525167</v>
      </c>
      <c r="H781" s="12">
        <v>1.147785508049308</v>
      </c>
      <c r="I781" s="12">
        <v>1.2552880561391473</v>
      </c>
      <c r="J781" s="12">
        <v>1.3324911105360515</v>
      </c>
      <c r="K781" s="12">
        <v>1.2179531313251761</v>
      </c>
      <c r="M781"/>
      <c r="N781"/>
      <c r="O781"/>
      <c r="P781"/>
      <c r="Q781"/>
      <c r="R781"/>
      <c r="S781"/>
      <c r="T781"/>
      <c r="U781"/>
      <c r="V781"/>
      <c r="W781"/>
    </row>
    <row r="782" spans="1:24" s="49" customFormat="1" x14ac:dyDescent="0.25">
      <c r="A782" s="71" t="s">
        <v>9</v>
      </c>
      <c r="B782" s="12">
        <v>0</v>
      </c>
      <c r="C782" s="12">
        <v>0</v>
      </c>
      <c r="D782" s="12">
        <v>0</v>
      </c>
      <c r="E782" s="12">
        <v>0</v>
      </c>
      <c r="F782" s="12">
        <v>0</v>
      </c>
      <c r="G782" s="12">
        <v>0</v>
      </c>
      <c r="H782" s="12">
        <v>0</v>
      </c>
      <c r="I782" s="12">
        <v>0</v>
      </c>
      <c r="J782" s="12">
        <v>0</v>
      </c>
      <c r="K782" s="12">
        <v>0</v>
      </c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/>
    </row>
    <row r="783" spans="1:24" s="49" customFormat="1" x14ac:dyDescent="0.25">
      <c r="A783" s="71" t="s">
        <v>10</v>
      </c>
      <c r="B783" s="12">
        <v>0</v>
      </c>
      <c r="C783" s="12">
        <v>0</v>
      </c>
      <c r="D783" s="12">
        <v>0</v>
      </c>
      <c r="E783" s="12">
        <v>0</v>
      </c>
      <c r="F783" s="12">
        <v>0</v>
      </c>
      <c r="G783" s="12">
        <v>2.1385236948425388E-3</v>
      </c>
      <c r="H783" s="12">
        <v>2.9654410694055265E-3</v>
      </c>
      <c r="I783" s="12">
        <v>3.2573949415693614E-3</v>
      </c>
      <c r="J783" s="12">
        <v>3.5462012517131986E-3</v>
      </c>
      <c r="K783" s="12">
        <v>2.4244906322035287E-2</v>
      </c>
      <c r="M783"/>
      <c r="N783"/>
      <c r="O783"/>
      <c r="P783"/>
      <c r="Q783"/>
      <c r="R783"/>
      <c r="S783"/>
      <c r="T783"/>
      <c r="U783"/>
      <c r="V783"/>
      <c r="W783"/>
      <c r="X783"/>
    </row>
    <row r="784" spans="1:24" s="49" customFormat="1" x14ac:dyDescent="0.25">
      <c r="A784" s="71" t="s">
        <v>11</v>
      </c>
      <c r="B784" s="12">
        <v>0</v>
      </c>
      <c r="C784" s="12">
        <v>0</v>
      </c>
      <c r="D784" s="12">
        <v>0</v>
      </c>
      <c r="E784" s="12">
        <v>0</v>
      </c>
      <c r="F784" s="12">
        <v>0</v>
      </c>
      <c r="G784" s="12">
        <v>0</v>
      </c>
      <c r="H784" s="12">
        <v>0</v>
      </c>
      <c r="I784" s="12">
        <v>0</v>
      </c>
      <c r="J784" s="12">
        <v>0</v>
      </c>
      <c r="K784" s="12">
        <v>0</v>
      </c>
      <c r="M784"/>
      <c r="N784"/>
      <c r="O784"/>
      <c r="P784"/>
      <c r="Q784"/>
      <c r="R784"/>
      <c r="S784"/>
      <c r="T784"/>
      <c r="U784"/>
      <c r="V784"/>
      <c r="W784"/>
      <c r="X784" s="56"/>
    </row>
    <row r="785" spans="1:24" s="56" customFormat="1" x14ac:dyDescent="0.25">
      <c r="A785" s="13" t="s">
        <v>40</v>
      </c>
      <c r="B785" s="14">
        <f t="shared" ref="B785:K785" si="444">SUM(B776:B784)</f>
        <v>0.94495403357668628</v>
      </c>
      <c r="C785" s="14">
        <f t="shared" si="444"/>
        <v>1.1042489097468924</v>
      </c>
      <c r="D785" s="14">
        <f t="shared" si="444"/>
        <v>1.1597290438205718</v>
      </c>
      <c r="E785" s="14">
        <f t="shared" si="444"/>
        <v>1.0351039218205154</v>
      </c>
      <c r="F785" s="14">
        <f t="shared" si="444"/>
        <v>1.0726309968781935</v>
      </c>
      <c r="G785" s="14">
        <f t="shared" si="444"/>
        <v>1.248045953349163</v>
      </c>
      <c r="H785" s="14">
        <f t="shared" si="444"/>
        <v>1.7287811149348136</v>
      </c>
      <c r="I785" s="14">
        <f t="shared" si="444"/>
        <v>1.8732402921293714</v>
      </c>
      <c r="J785" s="14">
        <f t="shared" si="444"/>
        <v>1.9721850829523562</v>
      </c>
      <c r="K785" s="14">
        <f t="shared" si="444"/>
        <v>1.7589061436438838</v>
      </c>
      <c r="M785"/>
      <c r="N785"/>
      <c r="O785"/>
      <c r="P785"/>
      <c r="Q785"/>
      <c r="R785"/>
      <c r="S785"/>
      <c r="T785"/>
      <c r="U785"/>
      <c r="V785"/>
      <c r="W785"/>
      <c r="X785"/>
    </row>
    <row r="786" spans="1:24" s="49" customFormat="1" x14ac:dyDescent="0.25">
      <c r="M786"/>
      <c r="N786"/>
      <c r="O786"/>
      <c r="P786"/>
      <c r="Q786"/>
      <c r="R786"/>
      <c r="S786"/>
      <c r="T786"/>
      <c r="U786"/>
      <c r="V786"/>
      <c r="W786"/>
      <c r="X786"/>
    </row>
    <row r="787" spans="1:24" s="49" customFormat="1" x14ac:dyDescent="0.25">
      <c r="A787" s="58" t="s">
        <v>47</v>
      </c>
      <c r="M787"/>
      <c r="N787"/>
      <c r="O787"/>
      <c r="P787"/>
      <c r="Q787"/>
      <c r="R787"/>
      <c r="S787"/>
      <c r="T787"/>
      <c r="U787"/>
      <c r="V787"/>
      <c r="W787"/>
      <c r="X787"/>
    </row>
    <row r="788" spans="1:24" s="49" customFormat="1" x14ac:dyDescent="0.25">
      <c r="A788" s="11" t="s">
        <v>39</v>
      </c>
      <c r="B788" s="11">
        <v>2000</v>
      </c>
      <c r="C788" s="11">
        <v>2001</v>
      </c>
      <c r="D788" s="11">
        <v>2002</v>
      </c>
      <c r="E788" s="11">
        <v>2003</v>
      </c>
      <c r="F788" s="11">
        <v>2004</v>
      </c>
      <c r="G788" s="11">
        <v>2005</v>
      </c>
      <c r="H788" s="11">
        <v>2006</v>
      </c>
      <c r="I788" s="11">
        <v>2007</v>
      </c>
      <c r="J788" s="11">
        <v>2008</v>
      </c>
      <c r="K788" s="11">
        <v>2009</v>
      </c>
      <c r="M788"/>
      <c r="N788"/>
      <c r="O788"/>
      <c r="P788"/>
      <c r="Q788"/>
      <c r="R788"/>
      <c r="S788"/>
      <c r="T788"/>
      <c r="U788"/>
      <c r="V788"/>
      <c r="W788"/>
      <c r="X788"/>
    </row>
    <row r="789" spans="1:24" s="49" customFormat="1" x14ac:dyDescent="0.25">
      <c r="A789" s="72" t="s">
        <v>1</v>
      </c>
      <c r="B789" s="12">
        <v>9.1622642391611719E-2</v>
      </c>
      <c r="C789" s="12">
        <v>8.7035152004062602E-2</v>
      </c>
      <c r="D789" s="12">
        <v>9.7858407923785196E-2</v>
      </c>
      <c r="E789" s="12">
        <v>0.10415907173435271</v>
      </c>
      <c r="F789" s="12">
        <v>0.10327276375531384</v>
      </c>
      <c r="G789" s="12">
        <v>0.10625642732121472</v>
      </c>
      <c r="H789" s="12">
        <v>0.14828389155837776</v>
      </c>
      <c r="I789" s="12">
        <v>0.12481122592386151</v>
      </c>
      <c r="J789" s="12">
        <v>0.13441420589052783</v>
      </c>
      <c r="K789" s="12">
        <v>0.14360035025283552</v>
      </c>
      <c r="M789"/>
      <c r="N789"/>
      <c r="O789"/>
      <c r="P789"/>
      <c r="Q789"/>
      <c r="R789"/>
      <c r="S789"/>
      <c r="T789"/>
      <c r="U789"/>
      <c r="V789"/>
      <c r="W789"/>
      <c r="X789"/>
    </row>
    <row r="790" spans="1:24" s="49" customFormat="1" x14ac:dyDescent="0.25">
      <c r="A790" s="72" t="s">
        <v>5</v>
      </c>
      <c r="B790" s="12">
        <v>0</v>
      </c>
      <c r="C790" s="12">
        <v>0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0</v>
      </c>
      <c r="K790" s="12">
        <v>0</v>
      </c>
      <c r="M790"/>
      <c r="N790"/>
      <c r="O790"/>
      <c r="P790"/>
      <c r="Q790"/>
      <c r="R790"/>
      <c r="S790"/>
      <c r="T790"/>
      <c r="U790"/>
      <c r="V790"/>
      <c r="W790"/>
      <c r="X790"/>
    </row>
    <row r="791" spans="1:24" s="49" customFormat="1" x14ac:dyDescent="0.25">
      <c r="A791" s="72" t="s">
        <v>6</v>
      </c>
      <c r="B791" s="12">
        <v>0</v>
      </c>
      <c r="C791" s="12">
        <v>0</v>
      </c>
      <c r="D791" s="12">
        <v>0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M791"/>
      <c r="N791"/>
      <c r="O791"/>
      <c r="P791"/>
      <c r="Q791"/>
      <c r="R791"/>
      <c r="S791"/>
      <c r="T791"/>
      <c r="U791"/>
      <c r="V791"/>
      <c r="W791"/>
      <c r="X791"/>
    </row>
    <row r="792" spans="1:24" s="49" customFormat="1" x14ac:dyDescent="0.25">
      <c r="A792" s="72" t="s">
        <v>2</v>
      </c>
      <c r="B792" s="12">
        <v>0</v>
      </c>
      <c r="C792" s="12">
        <v>0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M792"/>
      <c r="N792"/>
      <c r="O792"/>
      <c r="P792"/>
      <c r="Q792"/>
      <c r="R792"/>
      <c r="S792"/>
      <c r="T792"/>
      <c r="U792"/>
      <c r="V792"/>
      <c r="W792"/>
      <c r="X792"/>
    </row>
    <row r="793" spans="1:24" s="49" customFormat="1" x14ac:dyDescent="0.25">
      <c r="A793" s="72" t="s">
        <v>7</v>
      </c>
      <c r="B793" s="12">
        <v>0.32311255333602174</v>
      </c>
      <c r="C793" s="12">
        <v>0.39112163095778296</v>
      </c>
      <c r="D793" s="12">
        <v>0.42168369429333741</v>
      </c>
      <c r="E793" s="12">
        <v>0.44337044868256131</v>
      </c>
      <c r="F793" s="12">
        <v>0.49154452423949713</v>
      </c>
      <c r="G793" s="12">
        <v>7.2404302239668802E-2</v>
      </c>
      <c r="H793" s="12">
        <v>6.6654355055041192E-2</v>
      </c>
      <c r="I793" s="12">
        <v>4.0488168569890473E-2</v>
      </c>
      <c r="J793" s="12">
        <v>7.8657379453118265E-2</v>
      </c>
      <c r="K793" s="12">
        <v>6.6358527452284433E-2</v>
      </c>
      <c r="M793"/>
      <c r="N793"/>
      <c r="O793"/>
      <c r="P793"/>
      <c r="Q793"/>
      <c r="R793"/>
      <c r="S793"/>
      <c r="T793"/>
      <c r="U793"/>
      <c r="V793"/>
      <c r="W793"/>
      <c r="X793"/>
    </row>
    <row r="794" spans="1:24" s="49" customFormat="1" x14ac:dyDescent="0.25">
      <c r="A794" s="72" t="s">
        <v>8</v>
      </c>
      <c r="B794" s="12">
        <v>0</v>
      </c>
      <c r="C794" s="12">
        <v>0</v>
      </c>
      <c r="D794" s="12">
        <v>0</v>
      </c>
      <c r="E794" s="12">
        <v>0</v>
      </c>
      <c r="F794" s="12">
        <v>0</v>
      </c>
      <c r="G794" s="12">
        <v>0</v>
      </c>
      <c r="H794" s="12">
        <v>0</v>
      </c>
      <c r="I794" s="12">
        <v>0</v>
      </c>
      <c r="J794" s="12">
        <v>0</v>
      </c>
      <c r="K794" s="12">
        <v>0</v>
      </c>
      <c r="M794"/>
      <c r="N794"/>
      <c r="O794"/>
      <c r="P794"/>
      <c r="Q794"/>
      <c r="R794"/>
      <c r="S794"/>
      <c r="T794"/>
      <c r="U794"/>
      <c r="V794"/>
      <c r="W794"/>
      <c r="X794"/>
    </row>
    <row r="795" spans="1:24" s="49" customFormat="1" x14ac:dyDescent="0.25">
      <c r="A795" s="72" t="s">
        <v>9</v>
      </c>
      <c r="B795" s="12">
        <v>0</v>
      </c>
      <c r="C795" s="12">
        <v>0</v>
      </c>
      <c r="D795" s="12">
        <v>0</v>
      </c>
      <c r="E795" s="12">
        <v>0</v>
      </c>
      <c r="F795" s="12">
        <v>1.9143813083588816E-2</v>
      </c>
      <c r="G795" s="12">
        <v>1.2807641908672347E-2</v>
      </c>
      <c r="H795" s="12">
        <v>8.9377565165715475E-3</v>
      </c>
      <c r="I795" s="12">
        <v>6.9971463552906763E-3</v>
      </c>
      <c r="J795" s="12">
        <v>1.3322215513192827E-2</v>
      </c>
      <c r="K795" s="12">
        <v>1.0587553626846345E-2</v>
      </c>
      <c r="M795"/>
      <c r="N795"/>
      <c r="O795"/>
      <c r="P795"/>
      <c r="Q795"/>
      <c r="R795"/>
      <c r="S795"/>
      <c r="T795"/>
      <c r="U795"/>
      <c r="V795"/>
      <c r="W795"/>
      <c r="X795"/>
    </row>
    <row r="796" spans="1:24" x14ac:dyDescent="0.25">
      <c r="A796" s="72" t="s">
        <v>10</v>
      </c>
      <c r="B796" s="12">
        <v>0</v>
      </c>
      <c r="C796" s="12">
        <v>0</v>
      </c>
      <c r="D796" s="12">
        <v>0</v>
      </c>
      <c r="E796" s="12">
        <v>0</v>
      </c>
      <c r="F796" s="12">
        <v>0</v>
      </c>
      <c r="G796" s="12">
        <v>0</v>
      </c>
      <c r="H796" s="12">
        <v>0</v>
      </c>
      <c r="I796" s="12">
        <v>0</v>
      </c>
      <c r="J796" s="12">
        <v>0</v>
      </c>
      <c r="K796" s="12">
        <v>0</v>
      </c>
    </row>
    <row r="797" spans="1:24" x14ac:dyDescent="0.25">
      <c r="A797" s="72" t="s">
        <v>11</v>
      </c>
      <c r="B797" s="12">
        <v>0</v>
      </c>
      <c r="C797" s="12">
        <v>0</v>
      </c>
      <c r="D797" s="12">
        <v>0</v>
      </c>
      <c r="E797" s="12">
        <v>0</v>
      </c>
      <c r="F797" s="12">
        <v>0</v>
      </c>
      <c r="G797" s="12">
        <v>0</v>
      </c>
      <c r="H797" s="12">
        <v>0</v>
      </c>
      <c r="I797" s="12">
        <v>0</v>
      </c>
      <c r="J797" s="12">
        <v>0</v>
      </c>
      <c r="K797" s="12">
        <v>0</v>
      </c>
    </row>
    <row r="798" spans="1:24" s="56" customFormat="1" x14ac:dyDescent="0.25">
      <c r="A798" s="13" t="s">
        <v>40</v>
      </c>
      <c r="B798" s="14">
        <f t="shared" ref="B798:K798" si="445">SUM(B789:B797)</f>
        <v>0.41473519572763345</v>
      </c>
      <c r="C798" s="14">
        <f t="shared" si="445"/>
        <v>0.47815678296184555</v>
      </c>
      <c r="D798" s="14">
        <f t="shared" si="445"/>
        <v>0.5195421022171226</v>
      </c>
      <c r="E798" s="14">
        <f t="shared" si="445"/>
        <v>0.54752952041691405</v>
      </c>
      <c r="F798" s="14">
        <f t="shared" si="445"/>
        <v>0.61396110107839974</v>
      </c>
      <c r="G798" s="14">
        <f t="shared" si="445"/>
        <v>0.19146837146955586</v>
      </c>
      <c r="H798" s="14">
        <f t="shared" si="445"/>
        <v>0.22387600312999051</v>
      </c>
      <c r="I798" s="14">
        <f t="shared" si="445"/>
        <v>0.17229654084904264</v>
      </c>
      <c r="J798" s="14">
        <f t="shared" si="445"/>
        <v>0.22639380085683891</v>
      </c>
      <c r="K798" s="14">
        <f t="shared" si="445"/>
        <v>0.2205464313319663</v>
      </c>
      <c r="M798"/>
      <c r="N798"/>
      <c r="O798"/>
      <c r="P798"/>
      <c r="Q798"/>
      <c r="R798"/>
      <c r="S798"/>
      <c r="T798"/>
      <c r="U798"/>
      <c r="V798"/>
      <c r="W798"/>
      <c r="X798"/>
    </row>
    <row r="801" spans="1:47" x14ac:dyDescent="0.25">
      <c r="A801" s="290" t="s">
        <v>37</v>
      </c>
      <c r="B801" s="290"/>
      <c r="C801" s="290"/>
      <c r="D801" s="290"/>
      <c r="E801" s="290"/>
      <c r="F801" s="290"/>
      <c r="G801" s="290"/>
      <c r="H801" s="290"/>
      <c r="I801" s="290"/>
      <c r="J801" s="290"/>
      <c r="K801" s="290"/>
      <c r="L801" s="86"/>
      <c r="M801" s="290" t="s">
        <v>37</v>
      </c>
      <c r="N801" s="290"/>
      <c r="O801" s="290"/>
      <c r="P801" s="290"/>
      <c r="Q801" s="290"/>
      <c r="R801" s="290"/>
      <c r="S801" s="290"/>
      <c r="T801" s="290"/>
      <c r="U801" s="290"/>
      <c r="V801" s="290"/>
      <c r="W801" s="290"/>
      <c r="X801" s="86"/>
      <c r="Y801" s="290" t="s">
        <v>37</v>
      </c>
      <c r="Z801" s="290"/>
      <c r="AA801" s="290"/>
      <c r="AB801" s="290"/>
      <c r="AC801" s="290"/>
      <c r="AD801" s="290"/>
      <c r="AE801" s="290"/>
      <c r="AF801" s="290"/>
      <c r="AG801" s="290"/>
      <c r="AH801" s="290"/>
      <c r="AI801" s="290"/>
      <c r="AJ801" s="86"/>
      <c r="AK801" s="290" t="s">
        <v>37</v>
      </c>
      <c r="AL801" s="290"/>
      <c r="AM801" s="290"/>
      <c r="AN801" s="290"/>
      <c r="AO801" s="290"/>
      <c r="AP801" s="290"/>
      <c r="AQ801" s="290"/>
      <c r="AR801" s="290"/>
      <c r="AS801" s="290"/>
      <c r="AT801" s="290"/>
      <c r="AU801" s="290"/>
    </row>
    <row r="802" spans="1:47" x14ac:dyDescent="0.25">
      <c r="A802" s="10" t="s">
        <v>38</v>
      </c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138"/>
      <c r="M802" s="140" t="s">
        <v>52</v>
      </c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48"/>
      <c r="Y802" s="150" t="s">
        <v>56</v>
      </c>
      <c r="Z802" s="148"/>
      <c r="AA802" s="148"/>
      <c r="AB802" s="148"/>
      <c r="AC802" s="148"/>
      <c r="AD802" s="148"/>
      <c r="AE802" s="148"/>
      <c r="AF802" s="148"/>
      <c r="AG802" s="148"/>
      <c r="AH802" s="148"/>
      <c r="AI802" s="148"/>
    </row>
    <row r="803" spans="1:47" x14ac:dyDescent="0.25">
      <c r="A803" s="11" t="s">
        <v>39</v>
      </c>
      <c r="B803" s="11">
        <v>2000</v>
      </c>
      <c r="C803" s="11">
        <v>2001</v>
      </c>
      <c r="D803" s="11">
        <v>2002</v>
      </c>
      <c r="E803" s="11">
        <v>2003</v>
      </c>
      <c r="F803" s="11">
        <v>2004</v>
      </c>
      <c r="G803" s="11">
        <v>2005</v>
      </c>
      <c r="H803" s="11">
        <v>2006</v>
      </c>
      <c r="I803" s="11">
        <v>2007</v>
      </c>
      <c r="J803" s="11">
        <v>2008</v>
      </c>
      <c r="K803" s="11">
        <v>2009</v>
      </c>
      <c r="L803" s="138"/>
      <c r="M803" s="90" t="s">
        <v>48</v>
      </c>
      <c r="N803" s="90">
        <v>2000</v>
      </c>
      <c r="O803" s="90">
        <v>2001</v>
      </c>
      <c r="P803" s="90">
        <v>2002</v>
      </c>
      <c r="Q803" s="90">
        <v>2003</v>
      </c>
      <c r="R803" s="90">
        <v>2004</v>
      </c>
      <c r="S803" s="90">
        <v>2005</v>
      </c>
      <c r="T803" s="90">
        <v>2006</v>
      </c>
      <c r="U803" s="90">
        <v>2007</v>
      </c>
      <c r="V803" s="90">
        <v>2008</v>
      </c>
      <c r="W803" s="90">
        <v>2009</v>
      </c>
      <c r="X803" s="148"/>
      <c r="Y803" s="151" t="s">
        <v>39</v>
      </c>
      <c r="Z803" s="151">
        <v>2000</v>
      </c>
      <c r="AA803" s="151">
        <v>2001</v>
      </c>
      <c r="AB803" s="151">
        <v>2002</v>
      </c>
      <c r="AC803" s="151">
        <v>2003</v>
      </c>
      <c r="AD803" s="151">
        <v>2004</v>
      </c>
      <c r="AE803" s="151">
        <v>2005</v>
      </c>
      <c r="AF803" s="151">
        <v>2006</v>
      </c>
      <c r="AG803" s="151">
        <v>2007</v>
      </c>
      <c r="AH803" s="151">
        <v>2008</v>
      </c>
      <c r="AI803" s="151">
        <v>2009</v>
      </c>
      <c r="AK803" s="151"/>
      <c r="AL803" s="157" t="s">
        <v>65</v>
      </c>
      <c r="AM803" s="157" t="s">
        <v>66</v>
      </c>
      <c r="AN803" s="157" t="s">
        <v>67</v>
      </c>
      <c r="AO803" s="157" t="s">
        <v>68</v>
      </c>
      <c r="AP803" s="157" t="s">
        <v>69</v>
      </c>
      <c r="AQ803" s="157" t="s">
        <v>70</v>
      </c>
      <c r="AR803" s="157" t="s">
        <v>71</v>
      </c>
      <c r="AS803" s="157" t="s">
        <v>72</v>
      </c>
      <c r="AT803" s="157" t="s">
        <v>73</v>
      </c>
      <c r="AU803" s="157" t="s">
        <v>74</v>
      </c>
    </row>
    <row r="804" spans="1:47" x14ac:dyDescent="0.25">
      <c r="A804" s="45" t="s">
        <v>1</v>
      </c>
      <c r="B804" s="12">
        <v>0.29293642293837013</v>
      </c>
      <c r="C804" s="12">
        <v>0.28833280814101503</v>
      </c>
      <c r="D804" s="12">
        <v>0.29210204435158732</v>
      </c>
      <c r="E804" s="12">
        <v>0.28918865947617067</v>
      </c>
      <c r="F804" s="12">
        <v>0.29538670914461579</v>
      </c>
      <c r="G804" s="12">
        <v>0.27290522838350256</v>
      </c>
      <c r="H804" s="12">
        <v>0.28763331932290187</v>
      </c>
      <c r="I804" s="12">
        <v>0.27255677964699854</v>
      </c>
      <c r="J804" s="12">
        <v>0.27062850519871257</v>
      </c>
      <c r="K804" s="12">
        <v>0.26877041262615714</v>
      </c>
      <c r="L804" s="138"/>
      <c r="M804" s="139" t="s">
        <v>49</v>
      </c>
      <c r="N804" s="143">
        <v>3093000</v>
      </c>
      <c r="O804" s="143">
        <v>3062000</v>
      </c>
      <c r="P804" s="143">
        <v>3046000</v>
      </c>
      <c r="Q804" s="143">
        <v>3063000</v>
      </c>
      <c r="R804" s="143">
        <v>3068000</v>
      </c>
      <c r="S804" s="143">
        <v>2970000</v>
      </c>
      <c r="T804" s="143">
        <v>2929000</v>
      </c>
      <c r="U804" s="143">
        <v>2991000</v>
      </c>
      <c r="V804" s="143">
        <v>3030000</v>
      </c>
      <c r="W804" s="143">
        <v>2892000</v>
      </c>
      <c r="X804" s="148"/>
      <c r="Y804" s="149" t="s">
        <v>1</v>
      </c>
      <c r="Z804" s="147">
        <v>0.68899999999999995</v>
      </c>
      <c r="AA804" s="147">
        <v>0.70099999999999996</v>
      </c>
      <c r="AB804" s="147">
        <v>0.70799999999999996</v>
      </c>
      <c r="AC804" s="147">
        <v>0.68400000000000005</v>
      </c>
      <c r="AD804" s="147">
        <v>0.66300000000000003</v>
      </c>
      <c r="AE804" s="147">
        <v>0.66400000000000003</v>
      </c>
      <c r="AF804" s="147">
        <v>0.65900000000000003</v>
      </c>
      <c r="AG804" s="147">
        <v>0.69299999999999995</v>
      </c>
      <c r="AH804" s="147">
        <v>0.61499999999999999</v>
      </c>
      <c r="AI804" s="147">
        <v>0.61499999999999999</v>
      </c>
      <c r="AK804" s="159" t="s">
        <v>64</v>
      </c>
      <c r="AL804" s="85">
        <v>24650400</v>
      </c>
      <c r="AM804" s="85">
        <v>24964400</v>
      </c>
      <c r="AN804" s="85">
        <v>25271800</v>
      </c>
      <c r="AO804" s="85">
        <v>25567700</v>
      </c>
      <c r="AP804" s="85">
        <v>25864400</v>
      </c>
      <c r="AQ804" s="85">
        <v>26167000</v>
      </c>
      <c r="AR804" s="85">
        <v>26488200</v>
      </c>
      <c r="AS804" s="85">
        <v>26868000</v>
      </c>
      <c r="AT804" s="85">
        <v>27302700</v>
      </c>
      <c r="AU804" s="85">
        <v>27767400</v>
      </c>
    </row>
    <row r="805" spans="1:47" x14ac:dyDescent="0.25">
      <c r="A805" s="45" t="s">
        <v>5</v>
      </c>
      <c r="B805" s="12">
        <v>0</v>
      </c>
      <c r="C805" s="12">
        <v>0</v>
      </c>
      <c r="D805" s="12">
        <v>0</v>
      </c>
      <c r="E805" s="12">
        <v>0</v>
      </c>
      <c r="F805" s="12">
        <v>0</v>
      </c>
      <c r="G805" s="12">
        <v>0</v>
      </c>
      <c r="H805" s="12">
        <v>0</v>
      </c>
      <c r="I805" s="12">
        <v>0</v>
      </c>
      <c r="J805" s="12">
        <v>0</v>
      </c>
      <c r="K805" s="12">
        <v>0</v>
      </c>
      <c r="L805" s="138"/>
      <c r="M805" s="139" t="s">
        <v>50</v>
      </c>
      <c r="N805" s="143">
        <v>1821000</v>
      </c>
      <c r="O805" s="143">
        <v>1862000</v>
      </c>
      <c r="P805" s="143">
        <v>1915000</v>
      </c>
      <c r="Q805" s="143">
        <v>1986000</v>
      </c>
      <c r="R805" s="143">
        <v>2092000</v>
      </c>
      <c r="S805" s="143">
        <v>1887199.9999999998</v>
      </c>
      <c r="T805" s="143">
        <v>1962800</v>
      </c>
      <c r="U805" s="143">
        <v>2024399.9999999998</v>
      </c>
      <c r="V805" s="143">
        <v>2081799.9999999998</v>
      </c>
      <c r="W805" s="143">
        <v>2118200</v>
      </c>
      <c r="X805" s="148"/>
      <c r="Y805" s="149" t="s">
        <v>5</v>
      </c>
      <c r="Z805" s="147">
        <v>0.20393920145190564</v>
      </c>
      <c r="AA805" s="147">
        <v>0.20393920145190564</v>
      </c>
      <c r="AB805" s="147">
        <v>0.20393920145190564</v>
      </c>
      <c r="AC805" s="147">
        <v>0.20393920145190564</v>
      </c>
      <c r="AD805" s="147">
        <v>0.20393920145190564</v>
      </c>
      <c r="AE805" s="147">
        <v>0.20393920145190564</v>
      </c>
      <c r="AF805" s="147">
        <v>0.20393920145190564</v>
      </c>
      <c r="AG805" s="147">
        <v>0.20393920145190564</v>
      </c>
      <c r="AH805" s="147">
        <v>0.20489443436176649</v>
      </c>
      <c r="AI805" s="147">
        <v>0.20489443436176649</v>
      </c>
      <c r="AK805" s="159" t="s">
        <v>25</v>
      </c>
      <c r="AL805" s="85"/>
      <c r="AM805" s="85"/>
      <c r="AN805" s="85"/>
      <c r="AO805" s="85"/>
      <c r="AP805" s="85"/>
      <c r="AQ805" s="85"/>
      <c r="AR805" s="85"/>
      <c r="AS805" s="85"/>
      <c r="AT805" s="85"/>
      <c r="AU805" s="85"/>
    </row>
    <row r="806" spans="1:47" x14ac:dyDescent="0.25">
      <c r="A806" s="45" t="s">
        <v>6</v>
      </c>
      <c r="B806" s="12">
        <v>7.4858487759495445</v>
      </c>
      <c r="C806" s="12">
        <v>7.5061109241782518</v>
      </c>
      <c r="D806" s="12">
        <v>7.8139687539295002</v>
      </c>
      <c r="E806" s="12">
        <v>7.3402835087499723</v>
      </c>
      <c r="F806" s="12">
        <v>7.0443458103716994</v>
      </c>
      <c r="G806" s="12">
        <v>6.7535870031379641</v>
      </c>
      <c r="H806" s="12">
        <v>6.9698750554754358</v>
      </c>
      <c r="I806" s="12">
        <v>6.9545762824012041</v>
      </c>
      <c r="J806" s="12">
        <v>7.0876995071305524</v>
      </c>
      <c r="K806" s="12">
        <v>6.4468985613025023</v>
      </c>
      <c r="L806" s="138"/>
      <c r="M806" s="139" t="s">
        <v>51</v>
      </c>
      <c r="N806" s="143">
        <v>4069000</v>
      </c>
      <c r="O806" s="143">
        <v>4212000</v>
      </c>
      <c r="P806" s="143">
        <v>4372000</v>
      </c>
      <c r="Q806" s="143">
        <v>4540000</v>
      </c>
      <c r="R806" s="143">
        <v>4751000</v>
      </c>
      <c r="S806" s="143">
        <v>5339800</v>
      </c>
      <c r="T806" s="143">
        <v>5575200</v>
      </c>
      <c r="U806" s="143">
        <v>5720600</v>
      </c>
      <c r="V806" s="143">
        <v>5924200.0000000009</v>
      </c>
      <c r="W806" s="143">
        <v>6317800</v>
      </c>
      <c r="X806" s="148"/>
      <c r="Y806" s="149" t="s">
        <v>6</v>
      </c>
      <c r="Z806" s="147">
        <v>0.20200000000000001</v>
      </c>
      <c r="AA806" s="147">
        <v>0.20200000000000001</v>
      </c>
      <c r="AB806" s="147">
        <v>0.20200000000000001</v>
      </c>
      <c r="AC806" s="147">
        <v>0.20200000000000001</v>
      </c>
      <c r="AD806" s="147">
        <v>0.20200000000000001</v>
      </c>
      <c r="AE806" s="147">
        <v>0.20200000000000001</v>
      </c>
      <c r="AF806" s="147">
        <v>0.20200000000000001</v>
      </c>
      <c r="AG806" s="147">
        <v>0.20200000000000001</v>
      </c>
      <c r="AH806" s="147">
        <v>0.20200000000000001</v>
      </c>
      <c r="AI806" s="147">
        <v>0.20200000000000001</v>
      </c>
      <c r="AK806" s="159" t="s">
        <v>75</v>
      </c>
      <c r="AL806" s="85">
        <v>10435</v>
      </c>
      <c r="AM806" s="85"/>
      <c r="AN806" s="85"/>
      <c r="AO806" s="85"/>
      <c r="AP806" s="85"/>
      <c r="AQ806" s="85"/>
      <c r="AR806" s="85"/>
      <c r="AS806" s="85">
        <v>49151.3</v>
      </c>
      <c r="AT806" s="85">
        <v>56673.8</v>
      </c>
      <c r="AU806" s="85">
        <v>62653</v>
      </c>
    </row>
    <row r="807" spans="1:47" x14ac:dyDescent="0.25">
      <c r="A807" s="45" t="s">
        <v>2</v>
      </c>
      <c r="B807" s="12">
        <v>0</v>
      </c>
      <c r="C807" s="12">
        <v>0</v>
      </c>
      <c r="D807" s="12">
        <v>0</v>
      </c>
      <c r="E807" s="12">
        <v>0</v>
      </c>
      <c r="F807" s="12">
        <v>0</v>
      </c>
      <c r="G807" s="12">
        <v>0</v>
      </c>
      <c r="H807" s="12">
        <v>0</v>
      </c>
      <c r="I807" s="12">
        <v>0</v>
      </c>
      <c r="J807" s="12">
        <v>0</v>
      </c>
      <c r="K807" s="12">
        <v>0</v>
      </c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48"/>
      <c r="Y807" s="149" t="s">
        <v>2</v>
      </c>
      <c r="Z807" s="147">
        <v>0.23100000000000001</v>
      </c>
      <c r="AA807" s="147">
        <v>0.23100000000000001</v>
      </c>
      <c r="AB807" s="147">
        <v>0.23100000000000001</v>
      </c>
      <c r="AC807" s="147">
        <v>0.23100000000000001</v>
      </c>
      <c r="AD807" s="147">
        <v>0.23100000000000001</v>
      </c>
      <c r="AE807" s="147">
        <v>0.23100000000000001</v>
      </c>
      <c r="AF807" s="147">
        <v>0.23100000000000001</v>
      </c>
      <c r="AG807" s="147">
        <v>0.23100000000000001</v>
      </c>
      <c r="AH807" s="147">
        <v>0.23100000000000001</v>
      </c>
      <c r="AI807" s="147">
        <v>0.23100000000000001</v>
      </c>
      <c r="AK807" s="159" t="s">
        <v>76</v>
      </c>
      <c r="AL807" s="85">
        <v>1200</v>
      </c>
      <c r="AM807" s="85">
        <v>1200</v>
      </c>
      <c r="AN807" s="85">
        <v>12000</v>
      </c>
      <c r="AO807" s="85">
        <v>14100</v>
      </c>
      <c r="AP807" s="85"/>
      <c r="AQ807" s="85"/>
      <c r="AR807" s="85"/>
      <c r="AS807" s="85">
        <v>18158.5</v>
      </c>
      <c r="AT807" s="85">
        <v>21038</v>
      </c>
      <c r="AU807" s="85">
        <v>23183</v>
      </c>
    </row>
    <row r="808" spans="1:47" x14ac:dyDescent="0.25">
      <c r="A808" s="45" t="s">
        <v>7</v>
      </c>
      <c r="B808" s="12">
        <v>2.9185913593468842E-3</v>
      </c>
      <c r="C808" s="12">
        <v>2.8151198417657852E-3</v>
      </c>
      <c r="D808" s="12">
        <v>2.7149277499470205E-3</v>
      </c>
      <c r="E808" s="12">
        <v>2.618320945741871E-3</v>
      </c>
      <c r="F808" s="12">
        <v>2.73864204595248E-3</v>
      </c>
      <c r="G808" s="12">
        <v>2.2505021167458588E-3</v>
      </c>
      <c r="H808" s="12">
        <v>2.2232121808536966E-3</v>
      </c>
      <c r="I808" s="12">
        <v>2.191785353911303E-3</v>
      </c>
      <c r="J808" s="12">
        <v>2.1568888384258292E-3</v>
      </c>
      <c r="K808" s="12">
        <v>2.1207923280137458E-3</v>
      </c>
      <c r="L808" s="138"/>
      <c r="M808" s="142" t="s">
        <v>53</v>
      </c>
      <c r="N808" s="141"/>
      <c r="O808" s="138"/>
      <c r="P808" s="138"/>
      <c r="Q808" s="138"/>
      <c r="R808" s="138"/>
      <c r="S808" s="138"/>
      <c r="T808" s="138"/>
      <c r="U808" s="138"/>
      <c r="V808" s="138"/>
      <c r="W808" s="138"/>
      <c r="X808" s="148"/>
      <c r="Y808" s="149" t="s">
        <v>7</v>
      </c>
      <c r="Z808" s="147">
        <v>0.26700000000000002</v>
      </c>
      <c r="AA808" s="147">
        <v>0.26700000000000002</v>
      </c>
      <c r="AB808" s="147">
        <v>0.26700000000000002</v>
      </c>
      <c r="AC808" s="147">
        <v>0.26700000000000002</v>
      </c>
      <c r="AD808" s="147">
        <v>0.26700000000000002</v>
      </c>
      <c r="AE808" s="147">
        <v>0.26700000000000002</v>
      </c>
      <c r="AF808" s="147">
        <v>0.26700000000000002</v>
      </c>
      <c r="AG808" s="147">
        <v>0.26700000000000002</v>
      </c>
      <c r="AH808" s="147">
        <v>0.26700000000000002</v>
      </c>
      <c r="AI808" s="147">
        <v>0.26700000000000002</v>
      </c>
      <c r="AK808" s="159" t="s">
        <v>77</v>
      </c>
      <c r="AL808" s="85"/>
      <c r="AM808" s="85"/>
      <c r="AN808" s="85"/>
      <c r="AO808" s="85"/>
      <c r="AP808" s="85"/>
      <c r="AQ808" s="85"/>
      <c r="AR808" s="85"/>
      <c r="AS808" s="85"/>
      <c r="AT808" s="85">
        <v>2400</v>
      </c>
      <c r="AU808" s="85">
        <v>2400</v>
      </c>
    </row>
    <row r="809" spans="1:47" x14ac:dyDescent="0.25">
      <c r="A809" s="45" t="s">
        <v>8</v>
      </c>
      <c r="B809" s="12">
        <v>9.8037624812038191E-4</v>
      </c>
      <c r="C809" s="12">
        <v>9.6804516297874829E-4</v>
      </c>
      <c r="D809" s="12">
        <v>9.562700981594767E-4</v>
      </c>
      <c r="E809" s="12">
        <v>9.4520299701055096E-4</v>
      </c>
      <c r="F809" s="12">
        <v>9.3436022744261083E-4</v>
      </c>
      <c r="G809" s="12">
        <v>9.2355511394759296E-4</v>
      </c>
      <c r="H809" s="12">
        <v>9.1235594214279054E-4</v>
      </c>
      <c r="I809" s="12">
        <v>8.994590839164309E-4</v>
      </c>
      <c r="J809" s="12">
        <v>8.8513834407097705E-4</v>
      </c>
      <c r="K809" s="12">
        <v>8.7032515347733905E-4</v>
      </c>
      <c r="L809" s="138"/>
      <c r="M809" s="90" t="s">
        <v>39</v>
      </c>
      <c r="N809" s="90">
        <v>2000</v>
      </c>
      <c r="O809" s="90">
        <v>2001</v>
      </c>
      <c r="P809" s="90">
        <v>2002</v>
      </c>
      <c r="Q809" s="90">
        <v>2003</v>
      </c>
      <c r="R809" s="90">
        <v>2004</v>
      </c>
      <c r="S809" s="90">
        <v>2005</v>
      </c>
      <c r="T809" s="90">
        <v>2006</v>
      </c>
      <c r="U809" s="90">
        <v>2007</v>
      </c>
      <c r="V809" s="90">
        <v>2008</v>
      </c>
      <c r="W809" s="90">
        <v>2009</v>
      </c>
      <c r="X809" s="148"/>
      <c r="Y809" s="149" t="s">
        <v>8</v>
      </c>
      <c r="Z809" s="147">
        <v>0.249</v>
      </c>
      <c r="AA809" s="147">
        <v>0.249</v>
      </c>
      <c r="AB809" s="147">
        <v>0.249</v>
      </c>
      <c r="AC809" s="147">
        <v>0.249</v>
      </c>
      <c r="AD809" s="147">
        <v>0.249</v>
      </c>
      <c r="AE809" s="147">
        <v>0.249</v>
      </c>
      <c r="AF809" s="147">
        <v>0.249</v>
      </c>
      <c r="AG809" s="147">
        <v>0.249</v>
      </c>
      <c r="AH809" s="147">
        <v>0.249</v>
      </c>
      <c r="AI809" s="147">
        <v>0.249</v>
      </c>
      <c r="AK809" s="159" t="s">
        <v>78</v>
      </c>
      <c r="AL809" s="85">
        <v>15441</v>
      </c>
      <c r="AM809" s="85"/>
      <c r="AN809" s="85">
        <v>18428</v>
      </c>
      <c r="AO809" s="85"/>
      <c r="AP809" s="85">
        <v>18428</v>
      </c>
      <c r="AQ809" s="85">
        <v>18007</v>
      </c>
      <c r="AR809" s="85">
        <v>18007</v>
      </c>
      <c r="AS809" s="85">
        <v>19281</v>
      </c>
      <c r="AT809" s="85">
        <v>21594</v>
      </c>
      <c r="AU809" s="85">
        <v>24238</v>
      </c>
    </row>
    <row r="810" spans="1:47" x14ac:dyDescent="0.25">
      <c r="A810" s="45" t="s">
        <v>9</v>
      </c>
      <c r="B810" s="12">
        <v>3.4820259847034257E-3</v>
      </c>
      <c r="C810" s="12">
        <v>3.6941493575740744E-3</v>
      </c>
      <c r="D810" s="12">
        <v>3.8910300545799401E-3</v>
      </c>
      <c r="E810" s="12">
        <v>4.0958796537123882E-3</v>
      </c>
      <c r="F810" s="12">
        <v>4.1240727280225584E-3</v>
      </c>
      <c r="G810" s="12">
        <v>4.5540821136036483E-3</v>
      </c>
      <c r="H810" s="12">
        <v>4.8554115081851958E-3</v>
      </c>
      <c r="I810" s="12">
        <v>5.0142259275801036E-3</v>
      </c>
      <c r="J810" s="12">
        <v>4.7105638310903719E-3</v>
      </c>
      <c r="K810" s="12">
        <v>5.1919397086751607E-3</v>
      </c>
      <c r="L810" s="138"/>
      <c r="M810" s="139" t="str">
        <f>M$10</f>
        <v>Electricity</v>
      </c>
      <c r="N810" s="85">
        <v>12915000</v>
      </c>
      <c r="O810" s="85">
        <v>12875000</v>
      </c>
      <c r="P810" s="85">
        <v>13208888.888888888</v>
      </c>
      <c r="Q810" s="85">
        <v>13236111.111111112</v>
      </c>
      <c r="R810" s="85">
        <v>13673055.555555554</v>
      </c>
      <c r="S810" s="85">
        <v>12783888.888888888</v>
      </c>
      <c r="T810" s="85">
        <v>13653888.888888888</v>
      </c>
      <c r="U810" s="85">
        <v>13128055.555555554</v>
      </c>
      <c r="V810" s="85">
        <v>13251111.111111112</v>
      </c>
      <c r="W810" s="85">
        <v>13388055.555555554</v>
      </c>
      <c r="X810" s="148"/>
      <c r="Y810" s="149" t="s">
        <v>9</v>
      </c>
      <c r="Z810" s="147">
        <v>0.36399999999999999</v>
      </c>
      <c r="AA810" s="147">
        <v>0.36399999999999999</v>
      </c>
      <c r="AB810" s="147">
        <v>0.36399999999999999</v>
      </c>
      <c r="AC810" s="147">
        <v>0.36399999999999999</v>
      </c>
      <c r="AD810" s="147">
        <v>0.36399999999999999</v>
      </c>
      <c r="AE810" s="147">
        <v>0.36399999999999999</v>
      </c>
      <c r="AF810" s="147">
        <v>0.36399999999999999</v>
      </c>
      <c r="AG810" s="147">
        <v>0.36399999999999999</v>
      </c>
      <c r="AH810" s="147">
        <v>0.36399999999999999</v>
      </c>
      <c r="AI810" s="147">
        <v>0.36399999999999999</v>
      </c>
    </row>
    <row r="811" spans="1:47" x14ac:dyDescent="0.25">
      <c r="A811" s="45" t="s">
        <v>10</v>
      </c>
      <c r="B811" s="12">
        <v>7.8430099849630553E-3</v>
      </c>
      <c r="C811" s="12">
        <v>7.2770291561850735E-3</v>
      </c>
      <c r="D811" s="12">
        <v>6.7268655180873545E-3</v>
      </c>
      <c r="E811" s="12">
        <v>6.2035736930232729E-3</v>
      </c>
      <c r="F811" s="12">
        <v>6.3579454557014447E-3</v>
      </c>
      <c r="G811" s="12">
        <v>4.8300870901856873E-3</v>
      </c>
      <c r="H811" s="12">
        <v>4.2996084629717719E-3</v>
      </c>
      <c r="I811" s="12">
        <v>3.7632540982250671E-3</v>
      </c>
      <c r="J811" s="12">
        <v>3.7033374395613293E-3</v>
      </c>
      <c r="K811" s="12">
        <v>3.6413604122500164E-3</v>
      </c>
      <c r="L811" s="138"/>
      <c r="M811" s="139" t="str">
        <f>M$11</f>
        <v>Heat and Cold</v>
      </c>
      <c r="N811" s="85">
        <v>0</v>
      </c>
      <c r="O811" s="85">
        <v>0</v>
      </c>
      <c r="P811" s="85">
        <v>0</v>
      </c>
      <c r="Q811" s="85">
        <v>0</v>
      </c>
      <c r="R811" s="85">
        <v>0</v>
      </c>
      <c r="S811" s="85">
        <v>0</v>
      </c>
      <c r="T811" s="85">
        <v>0</v>
      </c>
      <c r="U811" s="85">
        <v>0</v>
      </c>
      <c r="V811" s="85">
        <v>0</v>
      </c>
      <c r="W811" s="85">
        <v>0</v>
      </c>
      <c r="X811" s="148"/>
      <c r="Y811" s="149" t="s">
        <v>10</v>
      </c>
      <c r="Z811" s="147">
        <v>0.38200000000000001</v>
      </c>
      <c r="AA811" s="147">
        <v>0.38200000000000001</v>
      </c>
      <c r="AB811" s="147">
        <v>0.38200000000000001</v>
      </c>
      <c r="AC811" s="147">
        <v>0.38200000000000001</v>
      </c>
      <c r="AD811" s="147">
        <v>0.38200000000000001</v>
      </c>
      <c r="AE811" s="147">
        <v>0.38200000000000001</v>
      </c>
      <c r="AF811" s="147">
        <v>0.38200000000000001</v>
      </c>
      <c r="AG811" s="147">
        <v>0.38200000000000001</v>
      </c>
      <c r="AH811" s="147">
        <v>0.38200000000000001</v>
      </c>
      <c r="AI811" s="147">
        <v>0.38200000000000001</v>
      </c>
    </row>
    <row r="812" spans="1:47" x14ac:dyDescent="0.25">
      <c r="A812" s="45" t="s">
        <v>11</v>
      </c>
      <c r="B812" s="12">
        <v>0</v>
      </c>
      <c r="C812" s="12">
        <v>0</v>
      </c>
      <c r="D812" s="12">
        <v>0</v>
      </c>
      <c r="E812" s="12">
        <v>0</v>
      </c>
      <c r="F812" s="12">
        <v>0</v>
      </c>
      <c r="G812" s="12">
        <v>0</v>
      </c>
      <c r="H812" s="12">
        <v>0</v>
      </c>
      <c r="I812" s="12">
        <v>0</v>
      </c>
      <c r="J812" s="12">
        <v>0</v>
      </c>
      <c r="K812" s="12">
        <v>0</v>
      </c>
      <c r="L812" s="138"/>
      <c r="M812" s="139" t="str">
        <f>M$12</f>
        <v>natural gas</v>
      </c>
      <c r="N812" s="85">
        <v>1972500</v>
      </c>
      <c r="O812" s="85">
        <v>2003055.5555555555</v>
      </c>
      <c r="P812" s="85">
        <v>2110833.3333333335</v>
      </c>
      <c r="Q812" s="85">
        <v>2006111.111111111</v>
      </c>
      <c r="R812" s="85">
        <v>1947500</v>
      </c>
      <c r="S812" s="85">
        <v>1888888.888888889</v>
      </c>
      <c r="T812" s="85">
        <v>1973333.3333333333</v>
      </c>
      <c r="U812" s="85">
        <v>1997222.2222222222</v>
      </c>
      <c r="V812" s="85">
        <v>2068333.3333333335</v>
      </c>
      <c r="W812" s="85">
        <v>1913333.3333333333</v>
      </c>
      <c r="X812" s="148"/>
      <c r="Y812" s="149" t="s">
        <v>11</v>
      </c>
      <c r="Z812" s="147">
        <v>0</v>
      </c>
      <c r="AA812" s="147">
        <v>0</v>
      </c>
      <c r="AB812" s="147">
        <v>0</v>
      </c>
      <c r="AC812" s="147">
        <v>0</v>
      </c>
      <c r="AD812" s="147">
        <v>0</v>
      </c>
      <c r="AE812" s="147">
        <v>0</v>
      </c>
      <c r="AF812" s="147">
        <v>0</v>
      </c>
      <c r="AG812" s="147">
        <v>0</v>
      </c>
      <c r="AH812" s="147">
        <v>0</v>
      </c>
      <c r="AI812" s="147">
        <v>0</v>
      </c>
    </row>
    <row r="813" spans="1:47" x14ac:dyDescent="0.25">
      <c r="A813" s="13" t="s">
        <v>40</v>
      </c>
      <c r="B813" s="14">
        <f t="shared" ref="B813" si="446">SUM(B804:B812)</f>
        <v>7.7940092024650474</v>
      </c>
      <c r="C813" s="14">
        <f t="shared" ref="C813" si="447">SUM(C804:C812)</f>
        <v>7.8091980758377701</v>
      </c>
      <c r="D813" s="14">
        <f t="shared" ref="D813" si="448">SUM(D804:D812)</f>
        <v>8.1203598917018631</v>
      </c>
      <c r="E813" s="14">
        <f t="shared" ref="E813" si="449">SUM(E804:E812)</f>
        <v>7.6433351455156311</v>
      </c>
      <c r="F813" s="14">
        <f t="shared" ref="F813" si="450">SUM(F804:F812)</f>
        <v>7.3538875399734343</v>
      </c>
      <c r="G813" s="14">
        <f t="shared" ref="G813" si="451">SUM(G804:G812)</f>
        <v>7.0390504579559501</v>
      </c>
      <c r="H813" s="14">
        <f t="shared" ref="H813" si="452">SUM(H804:H812)</f>
        <v>7.2697989628924917</v>
      </c>
      <c r="I813" s="14">
        <f t="shared" ref="I813" si="453">SUM(I804:I812)</f>
        <v>7.2390017865118352</v>
      </c>
      <c r="J813" s="14">
        <f t="shared" ref="J813" si="454">SUM(J804:J812)</f>
        <v>7.3697839407824137</v>
      </c>
      <c r="K813" s="14">
        <f t="shared" ref="K813" si="455">SUM(K804:K812)</f>
        <v>6.727493391531076</v>
      </c>
      <c r="L813" s="138"/>
      <c r="M813" s="139" t="str">
        <f>M$13</f>
        <v>Liquid gas</v>
      </c>
      <c r="N813" s="85">
        <v>0</v>
      </c>
      <c r="O813" s="85">
        <v>0</v>
      </c>
      <c r="P813" s="85">
        <v>0</v>
      </c>
      <c r="Q813" s="85">
        <v>0</v>
      </c>
      <c r="R813" s="85">
        <v>0</v>
      </c>
      <c r="S813" s="85">
        <v>0</v>
      </c>
      <c r="T813" s="85">
        <v>0</v>
      </c>
      <c r="U813" s="85">
        <v>0</v>
      </c>
      <c r="V813" s="85">
        <v>0</v>
      </c>
      <c r="W813" s="85">
        <v>0</v>
      </c>
      <c r="AK813" t="s">
        <v>25</v>
      </c>
    </row>
    <row r="814" spans="1:47" x14ac:dyDescent="0.25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138"/>
      <c r="M814" s="139" t="str">
        <f>M$14</f>
        <v>heating oil / diesel</v>
      </c>
      <c r="N814" s="85">
        <v>11754722.222222222</v>
      </c>
      <c r="O814" s="85">
        <v>11150000</v>
      </c>
      <c r="P814" s="85">
        <v>10545277.777777778</v>
      </c>
      <c r="Q814" s="85">
        <v>10496111.111111112</v>
      </c>
      <c r="R814" s="85">
        <v>10139722.222222222</v>
      </c>
      <c r="S814" s="85">
        <v>8286388.888888889</v>
      </c>
      <c r="T814" s="85">
        <v>7766944.444444444</v>
      </c>
      <c r="U814" s="85">
        <v>7035277.7777777771</v>
      </c>
      <c r="V814" s="85">
        <v>6728333.333333333</v>
      </c>
      <c r="W814" s="85">
        <v>6988055.555555556</v>
      </c>
      <c r="AK814" t="s">
        <v>75</v>
      </c>
      <c r="AL814">
        <v>10435</v>
      </c>
      <c r="AS814">
        <v>49151.3</v>
      </c>
      <c r="AT814">
        <v>56673.8</v>
      </c>
      <c r="AU814">
        <v>62653</v>
      </c>
    </row>
    <row r="815" spans="1:47" x14ac:dyDescent="0.25">
      <c r="A815" s="46" t="s">
        <v>41</v>
      </c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138"/>
      <c r="M815" s="139" t="str">
        <f>M$15</f>
        <v>gasoline</v>
      </c>
      <c r="N815" s="85">
        <v>657222.22222222213</v>
      </c>
      <c r="O815" s="85">
        <v>642500</v>
      </c>
      <c r="P815" s="85">
        <v>627777.77777777775</v>
      </c>
      <c r="Q815" s="85">
        <v>612777.77777777775</v>
      </c>
      <c r="R815" s="85">
        <v>668055.5555555555</v>
      </c>
      <c r="S815" s="85">
        <v>546666.66666666663</v>
      </c>
      <c r="T815" s="85">
        <v>522222.22222222219</v>
      </c>
      <c r="U815" s="85">
        <v>522500</v>
      </c>
      <c r="V815" s="85">
        <v>534722.22222222213</v>
      </c>
      <c r="W815" s="85">
        <v>571388.88888888888</v>
      </c>
      <c r="AK815" t="s">
        <v>76</v>
      </c>
      <c r="AL815">
        <v>1200</v>
      </c>
      <c r="AM815">
        <v>1200</v>
      </c>
      <c r="AN815">
        <v>12000</v>
      </c>
      <c r="AO815">
        <v>14100</v>
      </c>
      <c r="AS815">
        <v>18158.5</v>
      </c>
      <c r="AT815">
        <v>21038</v>
      </c>
      <c r="AU815">
        <v>23183</v>
      </c>
    </row>
    <row r="816" spans="1:47" x14ac:dyDescent="0.25">
      <c r="A816" s="11" t="s">
        <v>39</v>
      </c>
      <c r="B816" s="11">
        <v>2000</v>
      </c>
      <c r="C816" s="11">
        <v>2001</v>
      </c>
      <c r="D816" s="11">
        <v>2002</v>
      </c>
      <c r="E816" s="11">
        <v>2003</v>
      </c>
      <c r="F816" s="11">
        <v>2004</v>
      </c>
      <c r="G816" s="11">
        <v>2005</v>
      </c>
      <c r="H816" s="11">
        <v>2006</v>
      </c>
      <c r="I816" s="11">
        <v>2007</v>
      </c>
      <c r="J816" s="11">
        <v>2008</v>
      </c>
      <c r="K816" s="11">
        <v>2009</v>
      </c>
      <c r="L816" s="138"/>
      <c r="M816" s="139" t="str">
        <f>M$16</f>
        <v>Lignite / Coal</v>
      </c>
      <c r="N816" s="85">
        <v>13333.333333333332</v>
      </c>
      <c r="O816" s="85">
        <v>16388.888888888891</v>
      </c>
      <c r="P816" s="85">
        <v>19444.444444444442</v>
      </c>
      <c r="Q816" s="85">
        <v>22500</v>
      </c>
      <c r="R816" s="85">
        <v>25000</v>
      </c>
      <c r="S816" s="85">
        <v>28333.333333333332</v>
      </c>
      <c r="T816" s="85">
        <v>34444.444444444445</v>
      </c>
      <c r="U816" s="85">
        <v>34444.444444444445</v>
      </c>
      <c r="V816" s="85">
        <v>34444.444444444445</v>
      </c>
      <c r="W816" s="85">
        <v>37500</v>
      </c>
      <c r="AK816" t="s">
        <v>77</v>
      </c>
      <c r="AT816">
        <v>2400</v>
      </c>
      <c r="AU816">
        <v>2400</v>
      </c>
    </row>
    <row r="817" spans="1:47" x14ac:dyDescent="0.25">
      <c r="A817" s="45" t="s">
        <v>1</v>
      </c>
      <c r="B817" s="12">
        <v>0.5239265894265408</v>
      </c>
      <c r="C817" s="12">
        <v>0.51573440579385044</v>
      </c>
      <c r="D817" s="12">
        <v>0.52267305411125797</v>
      </c>
      <c r="E817" s="12">
        <v>0.5176887679029053</v>
      </c>
      <c r="F817" s="12">
        <v>0.52864383305066243</v>
      </c>
      <c r="G817" s="12">
        <v>0.4885500397022543</v>
      </c>
      <c r="H817" s="12">
        <v>0.51547062046076697</v>
      </c>
      <c r="I817" s="12">
        <v>0.48861305476982114</v>
      </c>
      <c r="J817" s="12">
        <v>0.48534068466163099</v>
      </c>
      <c r="K817" s="12">
        <v>0.48215013128904954</v>
      </c>
      <c r="L817" s="138"/>
      <c r="M817" s="139" t="str">
        <f>M$17</f>
        <v>other fossil fuels</v>
      </c>
      <c r="N817" s="85">
        <v>0</v>
      </c>
      <c r="O817" s="85">
        <v>0</v>
      </c>
      <c r="P817" s="85">
        <v>0</v>
      </c>
      <c r="Q817" s="85">
        <v>0</v>
      </c>
      <c r="R817" s="85">
        <v>0</v>
      </c>
      <c r="S817" s="85">
        <v>0</v>
      </c>
      <c r="T817" s="85">
        <v>0</v>
      </c>
      <c r="U817" s="85">
        <v>0</v>
      </c>
      <c r="V817" s="85">
        <v>0</v>
      </c>
      <c r="W817" s="85">
        <v>0</v>
      </c>
      <c r="AK817" t="s">
        <v>78</v>
      </c>
      <c r="AL817">
        <v>15441</v>
      </c>
      <c r="AN817">
        <v>18428</v>
      </c>
      <c r="AP817">
        <v>18428</v>
      </c>
      <c r="AQ817">
        <v>18007</v>
      </c>
      <c r="AR817">
        <v>18007</v>
      </c>
      <c r="AS817">
        <v>19281</v>
      </c>
      <c r="AT817">
        <v>21594</v>
      </c>
      <c r="AU817">
        <v>24238</v>
      </c>
    </row>
    <row r="818" spans="1:47" x14ac:dyDescent="0.25">
      <c r="A818" s="45" t="s">
        <v>5</v>
      </c>
      <c r="B818" s="12">
        <v>0</v>
      </c>
      <c r="C818" s="12">
        <v>0</v>
      </c>
      <c r="D818" s="12">
        <v>0</v>
      </c>
      <c r="E818" s="12">
        <v>0</v>
      </c>
      <c r="F818" s="12">
        <v>0</v>
      </c>
      <c r="G818" s="12">
        <v>0</v>
      </c>
      <c r="H818" s="12">
        <v>0</v>
      </c>
      <c r="I818" s="12">
        <v>0</v>
      </c>
      <c r="J818" s="12">
        <v>0</v>
      </c>
      <c r="K818" s="12">
        <v>0</v>
      </c>
      <c r="L818" s="138"/>
      <c r="M818" s="139" t="str">
        <f>M$18</f>
        <v>Plant oil, biofuel</v>
      </c>
      <c r="N818" s="85">
        <v>0</v>
      </c>
      <c r="O818" s="85">
        <v>0</v>
      </c>
      <c r="P818" s="85">
        <v>0</v>
      </c>
      <c r="Q818" s="85">
        <v>0</v>
      </c>
      <c r="R818" s="85">
        <v>0</v>
      </c>
      <c r="S818" s="85">
        <v>0</v>
      </c>
      <c r="T818" s="85">
        <v>0</v>
      </c>
      <c r="U818" s="85">
        <v>0</v>
      </c>
      <c r="V818" s="85">
        <v>0</v>
      </c>
      <c r="W818" s="85">
        <v>0</v>
      </c>
      <c r="AK818" s="152"/>
      <c r="AL818" s="220" t="s">
        <v>65</v>
      </c>
      <c r="AM818" s="220" t="s">
        <v>66</v>
      </c>
      <c r="AN818" s="220" t="s">
        <v>67</v>
      </c>
      <c r="AO818" s="220" t="s">
        <v>68</v>
      </c>
      <c r="AP818" s="220" t="s">
        <v>69</v>
      </c>
      <c r="AQ818" s="220" t="s">
        <v>70</v>
      </c>
      <c r="AR818" s="220" t="s">
        <v>71</v>
      </c>
      <c r="AS818" s="220" t="s">
        <v>72</v>
      </c>
      <c r="AT818" s="220" t="s">
        <v>73</v>
      </c>
      <c r="AU818" s="220" t="s">
        <v>74</v>
      </c>
    </row>
    <row r="819" spans="1:47" x14ac:dyDescent="0.25">
      <c r="A819" s="45" t="s">
        <v>6</v>
      </c>
      <c r="B819" s="12">
        <v>8.0018985493136019E-2</v>
      </c>
      <c r="C819" s="12">
        <v>8.0236478968273045E-2</v>
      </c>
      <c r="D819" s="12">
        <v>8.352524684958465E-2</v>
      </c>
      <c r="E819" s="12">
        <v>7.8462713154140218E-2</v>
      </c>
      <c r="F819" s="12">
        <v>7.5296546604599376E-2</v>
      </c>
      <c r="G819" s="12">
        <v>7.2185916952225662E-2</v>
      </c>
      <c r="H819" s="12">
        <v>7.4498581758418211E-2</v>
      </c>
      <c r="I819" s="12">
        <v>7.4334607050105042E-2</v>
      </c>
      <c r="J819" s="12">
        <v>7.5755633447729842E-2</v>
      </c>
      <c r="K819" s="12">
        <v>6.8905743185654164E-2</v>
      </c>
      <c r="L819" s="138"/>
      <c r="M819" s="88" t="s">
        <v>40</v>
      </c>
      <c r="N819" s="89">
        <f t="shared" ref="N819:W819" si="456">SUM(N810:N818)</f>
        <v>27312777.77777778</v>
      </c>
      <c r="O819" s="89">
        <f t="shared" si="456"/>
        <v>26686944.444444444</v>
      </c>
      <c r="P819" s="89">
        <f t="shared" si="456"/>
        <v>26512222.22222222</v>
      </c>
      <c r="Q819" s="89">
        <f t="shared" si="456"/>
        <v>26373611.111111112</v>
      </c>
      <c r="R819" s="89">
        <f t="shared" si="456"/>
        <v>26453333.333333332</v>
      </c>
      <c r="S819" s="89">
        <f t="shared" si="456"/>
        <v>23534166.666666664</v>
      </c>
      <c r="T819" s="89">
        <f t="shared" si="456"/>
        <v>23950833.333333332</v>
      </c>
      <c r="U819" s="89">
        <f t="shared" si="456"/>
        <v>22717499.999999996</v>
      </c>
      <c r="V819" s="89">
        <f t="shared" si="456"/>
        <v>22616944.444444448</v>
      </c>
      <c r="W819" s="89">
        <f t="shared" si="456"/>
        <v>22898333.333333332</v>
      </c>
      <c r="Z819" s="222"/>
      <c r="AK819" s="152" t="s">
        <v>25</v>
      </c>
      <c r="AL819" s="221" t="str">
        <f>IFERROR(AL813/AL805-1,"")</f>
        <v/>
      </c>
      <c r="AM819" s="221" t="str">
        <f t="shared" ref="AM819:AU819" si="457">IFERROR(AM813/AM805-1,"")</f>
        <v/>
      </c>
      <c r="AN819" s="221" t="str">
        <f t="shared" si="457"/>
        <v/>
      </c>
      <c r="AO819" s="221" t="str">
        <f t="shared" si="457"/>
        <v/>
      </c>
      <c r="AP819" s="221" t="str">
        <f t="shared" si="457"/>
        <v/>
      </c>
      <c r="AQ819" s="221" t="str">
        <f t="shared" si="457"/>
        <v/>
      </c>
      <c r="AR819" s="221" t="str">
        <f t="shared" si="457"/>
        <v/>
      </c>
      <c r="AS819" s="221" t="str">
        <f t="shared" si="457"/>
        <v/>
      </c>
      <c r="AT819" s="221" t="str">
        <f t="shared" si="457"/>
        <v/>
      </c>
      <c r="AU819" s="221" t="str">
        <f t="shared" si="457"/>
        <v/>
      </c>
    </row>
    <row r="820" spans="1:47" x14ac:dyDescent="0.25">
      <c r="A820" s="45" t="s">
        <v>2</v>
      </c>
      <c r="B820" s="12">
        <v>0</v>
      </c>
      <c r="C820" s="12">
        <v>0</v>
      </c>
      <c r="D820" s="12">
        <v>0</v>
      </c>
      <c r="E820" s="12">
        <v>0</v>
      </c>
      <c r="F820" s="12">
        <v>0</v>
      </c>
      <c r="G820" s="12">
        <v>0</v>
      </c>
      <c r="H820" s="12">
        <v>0</v>
      </c>
      <c r="I820" s="12">
        <v>0</v>
      </c>
      <c r="J820" s="12">
        <v>0</v>
      </c>
      <c r="K820" s="12">
        <v>0</v>
      </c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AK820" s="152" t="s">
        <v>75</v>
      </c>
      <c r="AL820" s="221">
        <f t="shared" ref="AL820:AU820" si="458">IFERROR(AL814/AL806-1,"")</f>
        <v>0</v>
      </c>
      <c r="AM820" s="221" t="str">
        <f t="shared" si="458"/>
        <v/>
      </c>
      <c r="AN820" s="221" t="str">
        <f t="shared" si="458"/>
        <v/>
      </c>
      <c r="AO820" s="221" t="str">
        <f t="shared" si="458"/>
        <v/>
      </c>
      <c r="AP820" s="221" t="str">
        <f t="shared" si="458"/>
        <v/>
      </c>
      <c r="AQ820" s="221" t="str">
        <f t="shared" si="458"/>
        <v/>
      </c>
      <c r="AR820" s="221" t="str">
        <f t="shared" si="458"/>
        <v/>
      </c>
      <c r="AS820" s="221">
        <f t="shared" si="458"/>
        <v>0</v>
      </c>
      <c r="AT820" s="221">
        <f t="shared" si="458"/>
        <v>0</v>
      </c>
      <c r="AU820" s="221">
        <f t="shared" si="458"/>
        <v>0</v>
      </c>
    </row>
    <row r="821" spans="1:47" x14ac:dyDescent="0.25">
      <c r="A821" s="45" t="s">
        <v>7</v>
      </c>
      <c r="B821" s="12">
        <v>0.47685726082425528</v>
      </c>
      <c r="C821" s="12">
        <v>0.44663600967778117</v>
      </c>
      <c r="D821" s="12">
        <v>0.41727450271756572</v>
      </c>
      <c r="E821" s="12">
        <v>0.41052230396598488</v>
      </c>
      <c r="F821" s="12">
        <v>0.39203392393491526</v>
      </c>
      <c r="G821" s="12">
        <v>0.31667324832380056</v>
      </c>
      <c r="H821" s="12">
        <v>0.29322281032476516</v>
      </c>
      <c r="I821" s="12">
        <v>0.26184597952128097</v>
      </c>
      <c r="J821" s="12">
        <v>0.24643472379410583</v>
      </c>
      <c r="K821" s="12">
        <v>0.25166402167849911</v>
      </c>
      <c r="L821" s="138"/>
      <c r="M821" s="142" t="s">
        <v>54</v>
      </c>
      <c r="N821" s="142"/>
      <c r="O821" s="138"/>
      <c r="P821" s="138"/>
      <c r="Q821" s="138"/>
      <c r="R821" s="138"/>
      <c r="S821" s="138"/>
      <c r="T821" s="138"/>
      <c r="U821" s="138"/>
      <c r="V821" s="138"/>
      <c r="W821" s="138"/>
      <c r="AK821" s="152" t="s">
        <v>76</v>
      </c>
      <c r="AL821" s="221">
        <f t="shared" ref="AL821:AU821" si="459">IFERROR(AL815/AL807-1,"")</f>
        <v>0</v>
      </c>
      <c r="AM821" s="221">
        <f t="shared" si="459"/>
        <v>0</v>
      </c>
      <c r="AN821" s="221">
        <f t="shared" si="459"/>
        <v>0</v>
      </c>
      <c r="AO821" s="221">
        <f t="shared" si="459"/>
        <v>0</v>
      </c>
      <c r="AP821" s="221" t="str">
        <f t="shared" si="459"/>
        <v/>
      </c>
      <c r="AQ821" s="221" t="str">
        <f t="shared" si="459"/>
        <v/>
      </c>
      <c r="AR821" s="221" t="str">
        <f t="shared" si="459"/>
        <v/>
      </c>
      <c r="AS821" s="221">
        <f t="shared" si="459"/>
        <v>0</v>
      </c>
      <c r="AT821" s="221">
        <f t="shared" si="459"/>
        <v>0</v>
      </c>
      <c r="AU821" s="221">
        <f t="shared" si="459"/>
        <v>0</v>
      </c>
    </row>
    <row r="822" spans="1:47" x14ac:dyDescent="0.25">
      <c r="A822" s="45" t="s">
        <v>8</v>
      </c>
      <c r="B822" s="12">
        <v>2.6661726471871539E-2</v>
      </c>
      <c r="C822" s="12">
        <v>2.5736648988159139E-2</v>
      </c>
      <c r="D822" s="12">
        <v>2.4841039331499053E-2</v>
      </c>
      <c r="E822" s="12">
        <v>2.3966871395462937E-2</v>
      </c>
      <c r="F822" s="12">
        <v>2.5829153413787116E-2</v>
      </c>
      <c r="G822" s="12">
        <v>2.0891453612055896E-2</v>
      </c>
      <c r="H822" s="12">
        <v>1.9715277830212027E-2</v>
      </c>
      <c r="I822" s="12">
        <v>1.9446925710882836E-2</v>
      </c>
      <c r="J822" s="12">
        <v>1.9584957613064721E-2</v>
      </c>
      <c r="K822" s="12">
        <v>2.0577687824171111E-2</v>
      </c>
      <c r="L822" s="138"/>
      <c r="M822" s="90" t="str">
        <f>M$9</f>
        <v>Energieträger</v>
      </c>
      <c r="N822" s="90">
        <v>2000</v>
      </c>
      <c r="O822" s="90">
        <v>2001</v>
      </c>
      <c r="P822" s="90">
        <v>2002</v>
      </c>
      <c r="Q822" s="90">
        <v>2003</v>
      </c>
      <c r="R822" s="90">
        <v>2004</v>
      </c>
      <c r="S822" s="90">
        <v>2005</v>
      </c>
      <c r="T822" s="90">
        <v>2006</v>
      </c>
      <c r="U822" s="90">
        <v>2007</v>
      </c>
      <c r="V822" s="90">
        <v>2008</v>
      </c>
      <c r="W822" s="90">
        <v>2009</v>
      </c>
      <c r="AK822" s="152" t="s">
        <v>77</v>
      </c>
      <c r="AL822" s="221" t="str">
        <f t="shared" ref="AL822:AU822" si="460">IFERROR(AL816/AL808-1,"")</f>
        <v/>
      </c>
      <c r="AM822" s="221" t="str">
        <f t="shared" si="460"/>
        <v/>
      </c>
      <c r="AN822" s="221" t="str">
        <f t="shared" si="460"/>
        <v/>
      </c>
      <c r="AO822" s="221" t="str">
        <f t="shared" si="460"/>
        <v/>
      </c>
      <c r="AP822" s="221" t="str">
        <f t="shared" si="460"/>
        <v/>
      </c>
      <c r="AQ822" s="221" t="str">
        <f t="shared" si="460"/>
        <v/>
      </c>
      <c r="AR822" s="221" t="str">
        <f t="shared" si="460"/>
        <v/>
      </c>
      <c r="AS822" s="221" t="str">
        <f t="shared" si="460"/>
        <v/>
      </c>
      <c r="AT822" s="221">
        <f t="shared" si="460"/>
        <v>0</v>
      </c>
      <c r="AU822" s="221">
        <f t="shared" si="460"/>
        <v>0</v>
      </c>
    </row>
    <row r="823" spans="1:47" x14ac:dyDescent="0.25">
      <c r="A823" s="45" t="s">
        <v>9</v>
      </c>
      <c r="B823" s="12">
        <v>5.4089724034227975E-4</v>
      </c>
      <c r="C823" s="12">
        <v>6.564903978821398E-4</v>
      </c>
      <c r="D823" s="12">
        <v>7.6941272265705022E-4</v>
      </c>
      <c r="E823" s="12">
        <v>8.8001658342361656E-4</v>
      </c>
      <c r="F823" s="12">
        <v>9.6657954563028723E-4</v>
      </c>
      <c r="G823" s="12">
        <v>1.0827887542833848E-3</v>
      </c>
      <c r="H823" s="12">
        <v>1.3003693888012189E-3</v>
      </c>
      <c r="I823" s="12">
        <v>1.2819876598349131E-3</v>
      </c>
      <c r="J823" s="12">
        <v>1.2615764904000133E-3</v>
      </c>
      <c r="K823" s="12">
        <v>1.3505045484993193E-3</v>
      </c>
      <c r="L823" s="138"/>
      <c r="M823" s="139" t="str">
        <f>M$10</f>
        <v>Electricity</v>
      </c>
      <c r="N823" s="85">
        <v>15237777.777777778</v>
      </c>
      <c r="O823" s="85">
        <v>15190000</v>
      </c>
      <c r="P823" s="85">
        <v>15580000</v>
      </c>
      <c r="Q823" s="85">
        <v>15608055.555555554</v>
      </c>
      <c r="R823" s="85">
        <v>16123888.888888888</v>
      </c>
      <c r="S823" s="85">
        <v>15073055.555555554</v>
      </c>
      <c r="T823" s="85">
        <v>16088055.555555554</v>
      </c>
      <c r="U823" s="85">
        <v>15466111.111111112</v>
      </c>
      <c r="V823" s="85">
        <v>15608055.555555554</v>
      </c>
      <c r="W823" s="85">
        <v>15766111.111111112</v>
      </c>
      <c r="AK823" s="152" t="s">
        <v>78</v>
      </c>
      <c r="AL823" s="221">
        <f t="shared" ref="AL823:AU823" si="461">IFERROR(AL817/AL809-1,"")</f>
        <v>0</v>
      </c>
      <c r="AM823" s="221" t="str">
        <f t="shared" si="461"/>
        <v/>
      </c>
      <c r="AN823" s="221">
        <f t="shared" si="461"/>
        <v>0</v>
      </c>
      <c r="AO823" s="221" t="str">
        <f t="shared" si="461"/>
        <v/>
      </c>
      <c r="AP823" s="221">
        <f t="shared" si="461"/>
        <v>0</v>
      </c>
      <c r="AQ823" s="221">
        <f t="shared" si="461"/>
        <v>0</v>
      </c>
      <c r="AR823" s="221">
        <f t="shared" si="461"/>
        <v>0</v>
      </c>
      <c r="AS823" s="221">
        <f t="shared" si="461"/>
        <v>0</v>
      </c>
      <c r="AT823" s="221">
        <f t="shared" si="461"/>
        <v>0</v>
      </c>
      <c r="AU823" s="221">
        <f t="shared" si="461"/>
        <v>0</v>
      </c>
    </row>
    <row r="824" spans="1:47" x14ac:dyDescent="0.25">
      <c r="A824" s="45" t="s">
        <v>10</v>
      </c>
      <c r="B824" s="12">
        <v>0</v>
      </c>
      <c r="C824" s="12">
        <v>0</v>
      </c>
      <c r="D824" s="12">
        <v>0</v>
      </c>
      <c r="E824" s="12">
        <v>0</v>
      </c>
      <c r="F824" s="12">
        <v>0</v>
      </c>
      <c r="G824" s="12">
        <v>0</v>
      </c>
      <c r="H824" s="12">
        <v>0</v>
      </c>
      <c r="I824" s="12">
        <v>0</v>
      </c>
      <c r="J824" s="12">
        <v>0</v>
      </c>
      <c r="K824" s="12">
        <v>0</v>
      </c>
      <c r="L824" s="138"/>
      <c r="M824" s="139" t="str">
        <f>M$11</f>
        <v>Heat and Cold</v>
      </c>
      <c r="N824" s="85">
        <v>0</v>
      </c>
      <c r="O824" s="85">
        <v>0</v>
      </c>
      <c r="P824" s="85">
        <v>0</v>
      </c>
      <c r="Q824" s="85">
        <v>0</v>
      </c>
      <c r="R824" s="85">
        <v>0</v>
      </c>
      <c r="S824" s="85">
        <v>0</v>
      </c>
      <c r="T824" s="85">
        <v>0</v>
      </c>
      <c r="U824" s="85">
        <v>0</v>
      </c>
      <c r="V824" s="85">
        <v>0</v>
      </c>
      <c r="W824" s="85">
        <v>0</v>
      </c>
      <c r="AL824" s="219"/>
      <c r="AM824" s="219"/>
      <c r="AN824" s="219"/>
      <c r="AO824" s="219"/>
      <c r="AP824" s="219"/>
      <c r="AQ824" s="219"/>
      <c r="AR824" s="219"/>
      <c r="AS824" s="219"/>
      <c r="AT824" s="219"/>
      <c r="AU824" s="219"/>
    </row>
    <row r="825" spans="1:47" x14ac:dyDescent="0.25">
      <c r="A825" s="45" t="s">
        <v>11</v>
      </c>
      <c r="B825" s="12">
        <v>0</v>
      </c>
      <c r="C825" s="12">
        <v>0</v>
      </c>
      <c r="D825" s="12">
        <v>0</v>
      </c>
      <c r="E825" s="12">
        <v>0</v>
      </c>
      <c r="F825" s="12">
        <v>0</v>
      </c>
      <c r="G825" s="12">
        <v>0</v>
      </c>
      <c r="H825" s="12">
        <v>0</v>
      </c>
      <c r="I825" s="12">
        <v>0</v>
      </c>
      <c r="J825" s="12">
        <v>0</v>
      </c>
      <c r="K825" s="12">
        <v>0</v>
      </c>
      <c r="L825" s="138"/>
      <c r="M825" s="139" t="str">
        <f>M$12</f>
        <v>natural gas</v>
      </c>
      <c r="N825" s="85">
        <v>81523055.555555552</v>
      </c>
      <c r="O825" s="85">
        <v>82785000</v>
      </c>
      <c r="P825" s="85">
        <v>87241666.666666672</v>
      </c>
      <c r="Q825" s="85">
        <v>82912500</v>
      </c>
      <c r="R825" s="85">
        <v>80493055.555555552</v>
      </c>
      <c r="S825" s="85">
        <v>78073611.111111104</v>
      </c>
      <c r="T825" s="85">
        <v>81563055.555555552</v>
      </c>
      <c r="U825" s="85">
        <v>82550833.333333328</v>
      </c>
      <c r="V825" s="85">
        <v>85492222.222222224</v>
      </c>
      <c r="W825" s="85">
        <v>79086388.888888896</v>
      </c>
    </row>
    <row r="826" spans="1:47" x14ac:dyDescent="0.25">
      <c r="A826" s="13" t="s">
        <v>40</v>
      </c>
      <c r="B826" s="14">
        <f t="shared" ref="B826" si="462">SUM(B817:B825)</f>
        <v>1.1080054594561459</v>
      </c>
      <c r="C826" s="14">
        <f t="shared" ref="C826" si="463">SUM(C817:C825)</f>
        <v>1.0690000338259458</v>
      </c>
      <c r="D826" s="14">
        <f t="shared" ref="D826" si="464">SUM(D817:D825)</f>
        <v>1.0490832557325642</v>
      </c>
      <c r="E826" s="14">
        <f t="shared" ref="E826" si="465">SUM(E817:E825)</f>
        <v>1.0315206730019166</v>
      </c>
      <c r="F826" s="14">
        <f t="shared" ref="F826" si="466">SUM(F817:F825)</f>
        <v>1.0227700365495946</v>
      </c>
      <c r="G826" s="14">
        <f t="shared" ref="G826" si="467">SUM(G817:G825)</f>
        <v>0.89938344734461972</v>
      </c>
      <c r="H826" s="14">
        <f t="shared" ref="H826" si="468">SUM(H817:H825)</f>
        <v>0.90420765976296347</v>
      </c>
      <c r="I826" s="14">
        <f t="shared" ref="I826" si="469">SUM(I817:I825)</f>
        <v>0.84552255471192483</v>
      </c>
      <c r="J826" s="14">
        <f t="shared" ref="J826" si="470">SUM(J817:J825)</f>
        <v>0.8283775760069314</v>
      </c>
      <c r="K826" s="14">
        <f t="shared" ref="K826" si="471">SUM(K817:K825)</f>
        <v>0.82464808852587324</v>
      </c>
      <c r="L826" s="138"/>
      <c r="M826" s="139" t="str">
        <f>M$13</f>
        <v>Liquid gas</v>
      </c>
      <c r="N826" s="85">
        <v>0</v>
      </c>
      <c r="O826" s="85">
        <v>0</v>
      </c>
      <c r="P826" s="85">
        <v>0</v>
      </c>
      <c r="Q826" s="85">
        <v>0</v>
      </c>
      <c r="R826" s="85">
        <v>0</v>
      </c>
      <c r="S826" s="85">
        <v>0</v>
      </c>
      <c r="T826" s="85">
        <v>0</v>
      </c>
      <c r="U826" s="85">
        <v>0</v>
      </c>
      <c r="V826" s="85">
        <v>0</v>
      </c>
      <c r="W826" s="85">
        <v>0</v>
      </c>
    </row>
    <row r="827" spans="1:47" x14ac:dyDescent="0.25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138"/>
      <c r="M827" s="139" t="str">
        <f>M$14</f>
        <v>heating oil / diesel</v>
      </c>
      <c r="N827" s="85">
        <v>2250000</v>
      </c>
      <c r="O827" s="85">
        <v>2129722.222222222</v>
      </c>
      <c r="P827" s="85">
        <v>2009166.6666666665</v>
      </c>
      <c r="Q827" s="85">
        <v>1888611.111111111</v>
      </c>
      <c r="R827" s="85">
        <v>1922777.7777777778</v>
      </c>
      <c r="S827" s="85">
        <v>1568888.888888889</v>
      </c>
      <c r="T827" s="85">
        <v>1451111.111111111</v>
      </c>
      <c r="U827" s="85">
        <v>1309722.2222222222</v>
      </c>
      <c r="V827" s="85">
        <v>1251111.111111111</v>
      </c>
      <c r="W827" s="85">
        <v>1298333.3333333333</v>
      </c>
    </row>
    <row r="828" spans="1:47" x14ac:dyDescent="0.25">
      <c r="A828" s="46" t="s">
        <v>42</v>
      </c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138"/>
      <c r="M828" s="139" t="str">
        <f>M$15</f>
        <v>gasoline</v>
      </c>
      <c r="N828" s="85">
        <v>1127500</v>
      </c>
      <c r="O828" s="85">
        <v>1108333.3333333333</v>
      </c>
      <c r="P828" s="85">
        <v>1088888.888888889</v>
      </c>
      <c r="Q828" s="85">
        <v>1069722.2222222222</v>
      </c>
      <c r="R828" s="85">
        <v>1180277.7777777778</v>
      </c>
      <c r="S828" s="85">
        <v>961388.88888888888</v>
      </c>
      <c r="T828" s="85">
        <v>925000</v>
      </c>
      <c r="U828" s="85">
        <v>937222.22222222213</v>
      </c>
      <c r="V828" s="85">
        <v>973888.88888888888</v>
      </c>
      <c r="W828" s="85">
        <v>1035277.7777777779</v>
      </c>
    </row>
    <row r="829" spans="1:47" x14ac:dyDescent="0.25">
      <c r="A829" s="11" t="s">
        <v>39</v>
      </c>
      <c r="B829" s="11">
        <v>2000</v>
      </c>
      <c r="C829" s="11">
        <v>2001</v>
      </c>
      <c r="D829" s="11">
        <v>2002</v>
      </c>
      <c r="E829" s="11">
        <v>2003</v>
      </c>
      <c r="F829" s="11">
        <v>2004</v>
      </c>
      <c r="G829" s="11">
        <v>2005</v>
      </c>
      <c r="H829" s="11">
        <v>2006</v>
      </c>
      <c r="I829" s="11">
        <v>2007</v>
      </c>
      <c r="J829" s="11">
        <v>2008</v>
      </c>
      <c r="K829" s="11">
        <v>2009</v>
      </c>
      <c r="L829" s="138"/>
      <c r="M829" s="139" t="str">
        <f>M$16</f>
        <v>Lignite / Coal</v>
      </c>
      <c r="N829" s="85">
        <v>0</v>
      </c>
      <c r="O829" s="85">
        <v>77500</v>
      </c>
      <c r="P829" s="85">
        <v>243888.88888888888</v>
      </c>
      <c r="Q829" s="85">
        <v>410277.77777777775</v>
      </c>
      <c r="R829" s="85">
        <v>398055.55555555556</v>
      </c>
      <c r="S829" s="85">
        <v>441944.44444444444</v>
      </c>
      <c r="T829" s="85">
        <v>1064166.6666666667</v>
      </c>
      <c r="U829" s="85">
        <v>1349166.6666666667</v>
      </c>
      <c r="V829" s="85">
        <v>1526666.6666666667</v>
      </c>
      <c r="W829" s="85">
        <v>1085555.5555555555</v>
      </c>
    </row>
    <row r="830" spans="1:47" x14ac:dyDescent="0.25">
      <c r="A830" s="45" t="s">
        <v>1</v>
      </c>
      <c r="B830" s="12">
        <v>0.61815539617116877</v>
      </c>
      <c r="C830" s="12">
        <v>0.60846645623367679</v>
      </c>
      <c r="D830" s="12">
        <v>0.61649743983412342</v>
      </c>
      <c r="E830" s="12">
        <v>0.61045989883937757</v>
      </c>
      <c r="F830" s="12">
        <v>0.62340084784061833</v>
      </c>
      <c r="G830" s="12">
        <v>0.5760330017027383</v>
      </c>
      <c r="H830" s="12">
        <v>0.60736688621935631</v>
      </c>
      <c r="I830" s="12">
        <v>0.57563313648619596</v>
      </c>
      <c r="J830" s="12">
        <v>0.57166710821843825</v>
      </c>
      <c r="K830" s="12">
        <v>0.56779212713869909</v>
      </c>
      <c r="L830" s="138"/>
      <c r="M830" s="139" t="str">
        <f>M$17</f>
        <v>other fossil fuels</v>
      </c>
      <c r="N830" s="85">
        <v>0</v>
      </c>
      <c r="O830" s="85">
        <v>0</v>
      </c>
      <c r="P830" s="85">
        <v>0</v>
      </c>
      <c r="Q830" s="85">
        <v>0</v>
      </c>
      <c r="R830" s="85">
        <v>0</v>
      </c>
      <c r="S830" s="85">
        <v>0</v>
      </c>
      <c r="T830" s="85">
        <v>0</v>
      </c>
      <c r="U830" s="85">
        <v>0</v>
      </c>
      <c r="V830" s="85">
        <v>0</v>
      </c>
      <c r="W830" s="85">
        <v>0</v>
      </c>
    </row>
    <row r="831" spans="1:47" x14ac:dyDescent="0.25">
      <c r="A831" s="45" t="s">
        <v>5</v>
      </c>
      <c r="B831" s="12">
        <v>0</v>
      </c>
      <c r="C831" s="12">
        <v>0</v>
      </c>
      <c r="D831" s="12">
        <v>0</v>
      </c>
      <c r="E831" s="12">
        <v>0</v>
      </c>
      <c r="F831" s="12">
        <v>0</v>
      </c>
      <c r="G831" s="12">
        <v>0</v>
      </c>
      <c r="H831" s="12">
        <v>0</v>
      </c>
      <c r="I831" s="12">
        <v>0</v>
      </c>
      <c r="J831" s="12">
        <v>0</v>
      </c>
      <c r="K831" s="12">
        <v>0</v>
      </c>
      <c r="L831" s="138"/>
      <c r="M831" s="139" t="str">
        <f>M$18</f>
        <v>Plant oil, biofuel</v>
      </c>
      <c r="N831" s="85">
        <v>0</v>
      </c>
      <c r="O831" s="85">
        <v>0</v>
      </c>
      <c r="P831" s="85">
        <v>0</v>
      </c>
      <c r="Q831" s="85">
        <v>0</v>
      </c>
      <c r="R831" s="85">
        <v>0</v>
      </c>
      <c r="S831" s="85">
        <v>0</v>
      </c>
      <c r="T831" s="85">
        <v>0</v>
      </c>
      <c r="U831" s="85">
        <v>0</v>
      </c>
      <c r="V831" s="85">
        <v>0</v>
      </c>
      <c r="W831" s="85">
        <v>0</v>
      </c>
    </row>
    <row r="832" spans="1:47" x14ac:dyDescent="0.25">
      <c r="A832" s="45" t="s">
        <v>6</v>
      </c>
      <c r="B832" s="12">
        <v>3.3071696830702768</v>
      </c>
      <c r="C832" s="12">
        <v>3.316122157952925</v>
      </c>
      <c r="D832" s="12">
        <v>3.4521350543557117</v>
      </c>
      <c r="E832" s="12">
        <v>3.2428611099160269</v>
      </c>
      <c r="F832" s="12">
        <v>3.112117642611294</v>
      </c>
      <c r="G832" s="12">
        <v>2.9836668747319566</v>
      </c>
      <c r="H832" s="12">
        <v>3.0792222784317378</v>
      </c>
      <c r="I832" s="12">
        <v>3.0724591831670884</v>
      </c>
      <c r="J832" s="12">
        <v>3.1312735451886526</v>
      </c>
      <c r="K832" s="12">
        <v>2.8481740778354796</v>
      </c>
      <c r="L832" s="138"/>
      <c r="M832" s="88" t="s">
        <v>40</v>
      </c>
      <c r="N832" s="89">
        <f t="shared" ref="N832:W832" si="472">SUM(N823:N831)</f>
        <v>100138333.33333333</v>
      </c>
      <c r="O832" s="89">
        <f t="shared" si="472"/>
        <v>101290555.55555555</v>
      </c>
      <c r="P832" s="89">
        <f t="shared" si="472"/>
        <v>106163611.11111113</v>
      </c>
      <c r="Q832" s="89">
        <f t="shared" si="472"/>
        <v>101889166.66666666</v>
      </c>
      <c r="R832" s="89">
        <f t="shared" si="472"/>
        <v>100118055.55555555</v>
      </c>
      <c r="S832" s="89">
        <f t="shared" si="472"/>
        <v>96118888.888888896</v>
      </c>
      <c r="T832" s="89">
        <f t="shared" si="472"/>
        <v>101091388.88888888</v>
      </c>
      <c r="U832" s="89">
        <f t="shared" si="472"/>
        <v>101613055.55555557</v>
      </c>
      <c r="V832" s="89">
        <f t="shared" si="472"/>
        <v>104851944.44444445</v>
      </c>
      <c r="W832" s="89">
        <f t="shared" si="472"/>
        <v>98271666.666666657</v>
      </c>
    </row>
    <row r="833" spans="1:23" x14ac:dyDescent="0.25">
      <c r="A833" s="45" t="s">
        <v>2</v>
      </c>
      <c r="B833" s="12">
        <v>0</v>
      </c>
      <c r="C833" s="12">
        <v>0</v>
      </c>
      <c r="D833" s="12">
        <v>0</v>
      </c>
      <c r="E833" s="12">
        <v>0</v>
      </c>
      <c r="F833" s="12">
        <v>0</v>
      </c>
      <c r="G833" s="12">
        <v>0</v>
      </c>
      <c r="H833" s="12">
        <v>0</v>
      </c>
      <c r="I833" s="12">
        <v>0</v>
      </c>
      <c r="J833" s="12">
        <v>0</v>
      </c>
      <c r="K833" s="12">
        <v>0</v>
      </c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</row>
    <row r="834" spans="1:23" x14ac:dyDescent="0.25">
      <c r="A834" s="45" t="s">
        <v>7</v>
      </c>
      <c r="B834" s="12">
        <v>9.1276409307759709E-2</v>
      </c>
      <c r="C834" s="12">
        <v>8.531037085698924E-2</v>
      </c>
      <c r="D834" s="12">
        <v>7.9502317471120632E-2</v>
      </c>
      <c r="E834" s="12">
        <v>7.3867070996261344E-2</v>
      </c>
      <c r="F834" s="12">
        <v>7.4340706831698314E-2</v>
      </c>
      <c r="G834" s="12">
        <v>5.9956773374436848E-2</v>
      </c>
      <c r="H834" s="12">
        <v>5.4783303928206184E-2</v>
      </c>
      <c r="I834" s="12">
        <v>4.8746546904206572E-2</v>
      </c>
      <c r="J834" s="12">
        <v>4.5823713812594029E-2</v>
      </c>
      <c r="K834" s="12">
        <v>4.6757468590265319E-2</v>
      </c>
      <c r="L834" s="138"/>
      <c r="M834" s="142" t="s">
        <v>55</v>
      </c>
      <c r="N834" s="142"/>
      <c r="O834" s="138"/>
      <c r="P834" s="138"/>
      <c r="Q834" s="138"/>
      <c r="R834" s="138"/>
      <c r="S834" s="138"/>
      <c r="T834" s="138"/>
      <c r="U834" s="138"/>
      <c r="V834" s="138"/>
      <c r="W834" s="138"/>
    </row>
    <row r="835" spans="1:23" x14ac:dyDescent="0.25">
      <c r="A835" s="45" t="s">
        <v>8</v>
      </c>
      <c r="B835" s="12">
        <v>4.573962288644403E-2</v>
      </c>
      <c r="C835" s="12">
        <v>4.4396554026266737E-2</v>
      </c>
      <c r="D835" s="12">
        <v>4.3087112468794819E-2</v>
      </c>
      <c r="E835" s="12">
        <v>4.1838813120547498E-2</v>
      </c>
      <c r="F835" s="12">
        <v>4.5633294326478779E-2</v>
      </c>
      <c r="G835" s="12">
        <v>3.6740508613478384E-2</v>
      </c>
      <c r="H835" s="12">
        <v>3.4921210199258534E-2</v>
      </c>
      <c r="I835" s="12">
        <v>3.4882470679701585E-2</v>
      </c>
      <c r="J835" s="12">
        <v>3.5670057865664892E-2</v>
      </c>
      <c r="K835" s="12">
        <v>3.7283929275977505E-2</v>
      </c>
      <c r="L835" s="138"/>
      <c r="M835" s="90" t="str">
        <f>M$9</f>
        <v>Energieträger</v>
      </c>
      <c r="N835" s="90">
        <v>2000</v>
      </c>
      <c r="O835" s="90">
        <v>2001</v>
      </c>
      <c r="P835" s="90">
        <v>2002</v>
      </c>
      <c r="Q835" s="90">
        <v>2003</v>
      </c>
      <c r="R835" s="90">
        <v>2004</v>
      </c>
      <c r="S835" s="90">
        <v>2005</v>
      </c>
      <c r="T835" s="90">
        <v>2006</v>
      </c>
      <c r="U835" s="90">
        <v>2007</v>
      </c>
      <c r="V835" s="90">
        <v>2008</v>
      </c>
      <c r="W835" s="90">
        <v>2009</v>
      </c>
    </row>
    <row r="836" spans="1:23" x14ac:dyDescent="0.25">
      <c r="A836" s="45" t="s">
        <v>9</v>
      </c>
      <c r="B836" s="12">
        <v>0</v>
      </c>
      <c r="C836" s="12">
        <v>3.1044206950697792E-3</v>
      </c>
      <c r="D836" s="12">
        <v>9.6506338641841449E-3</v>
      </c>
      <c r="E836" s="12">
        <v>1.6046722144650388E-2</v>
      </c>
      <c r="F836" s="12">
        <v>1.5390094320980017E-2</v>
      </c>
      <c r="G836" s="12">
        <v>1.6889381451616326E-2</v>
      </c>
      <c r="H836" s="12">
        <v>4.0175122004011854E-2</v>
      </c>
      <c r="I836" s="12">
        <v>5.0214629546920748E-2</v>
      </c>
      <c r="J836" s="12">
        <v>5.5916325735794144E-2</v>
      </c>
      <c r="K836" s="12">
        <v>3.9094605744706218E-2</v>
      </c>
      <c r="L836" s="138"/>
      <c r="M836" s="139" t="str">
        <f>M$10</f>
        <v>Electricity</v>
      </c>
      <c r="N836" s="85">
        <v>3082777.777777778</v>
      </c>
      <c r="O836" s="85">
        <v>3073055.5555555555</v>
      </c>
      <c r="P836" s="85">
        <v>3151944.4444444445</v>
      </c>
      <c r="Q836" s="85">
        <v>3158055.5555555555</v>
      </c>
      <c r="R836" s="85">
        <v>3261944.4444444445</v>
      </c>
      <c r="S836" s="85">
        <v>3050000</v>
      </c>
      <c r="T836" s="85">
        <v>3255000</v>
      </c>
      <c r="U836" s="85">
        <v>3128888.8888888885</v>
      </c>
      <c r="V836" s="85">
        <v>3158055.5555555555</v>
      </c>
      <c r="W836" s="85">
        <v>3190000</v>
      </c>
    </row>
    <row r="837" spans="1:23" x14ac:dyDescent="0.25">
      <c r="A837" s="45" t="s">
        <v>10</v>
      </c>
      <c r="B837" s="12">
        <v>0</v>
      </c>
      <c r="C837" s="12">
        <v>0</v>
      </c>
      <c r="D837" s="12">
        <v>0</v>
      </c>
      <c r="E837" s="12">
        <v>0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0</v>
      </c>
      <c r="L837" s="138"/>
      <c r="M837" s="139" t="str">
        <f>M$11</f>
        <v>Heat and Cold</v>
      </c>
      <c r="N837" s="85">
        <v>32307777.777777776</v>
      </c>
      <c r="O837" s="85">
        <v>31755277.777777776</v>
      </c>
      <c r="P837" s="85">
        <v>31202777.777777776</v>
      </c>
      <c r="Q837" s="85">
        <v>30650277.777777776</v>
      </c>
      <c r="R837" s="85">
        <v>30052500</v>
      </c>
      <c r="S837" s="85">
        <v>29994444.444444444</v>
      </c>
      <c r="T837" s="85">
        <v>28498333.333333332</v>
      </c>
      <c r="U837" s="85">
        <v>28647222.222222224</v>
      </c>
      <c r="V837" s="85">
        <v>27389722.222222224</v>
      </c>
      <c r="W837" s="85">
        <v>27718333.333333332</v>
      </c>
    </row>
    <row r="838" spans="1:23" x14ac:dyDescent="0.25">
      <c r="A838" s="45" t="s">
        <v>11</v>
      </c>
      <c r="B838" s="12">
        <v>0</v>
      </c>
      <c r="C838" s="12">
        <v>0</v>
      </c>
      <c r="D838" s="12">
        <v>0</v>
      </c>
      <c r="E838" s="12">
        <v>0</v>
      </c>
      <c r="F838" s="12">
        <v>0</v>
      </c>
      <c r="G838" s="12">
        <v>0</v>
      </c>
      <c r="H838" s="12">
        <v>0</v>
      </c>
      <c r="I838" s="12">
        <v>0</v>
      </c>
      <c r="J838" s="12">
        <v>0</v>
      </c>
      <c r="K838" s="12">
        <v>0</v>
      </c>
      <c r="L838" s="138"/>
      <c r="M838" s="139" t="str">
        <f>M$12</f>
        <v>natural gas</v>
      </c>
      <c r="N838" s="85">
        <v>36908055.555555552</v>
      </c>
      <c r="O838" s="85">
        <v>37479444.444444448</v>
      </c>
      <c r="P838" s="85">
        <v>39496944.444444448</v>
      </c>
      <c r="Q838" s="85">
        <v>37536944.444444448</v>
      </c>
      <c r="R838" s="85">
        <v>36441666.666666664</v>
      </c>
      <c r="S838" s="85">
        <v>35346388.888888888</v>
      </c>
      <c r="T838" s="85">
        <v>36926111.111111112</v>
      </c>
      <c r="U838" s="85">
        <v>37373333.333333336</v>
      </c>
      <c r="V838" s="85">
        <v>38705000</v>
      </c>
      <c r="W838" s="85">
        <v>35805000</v>
      </c>
    </row>
    <row r="839" spans="1:23" x14ac:dyDescent="0.25">
      <c r="A839" s="13" t="s">
        <v>40</v>
      </c>
      <c r="B839" s="14">
        <f t="shared" ref="B839" si="473">SUM(B830:B838)</f>
        <v>4.0623411114356491</v>
      </c>
      <c r="C839" s="14">
        <f t="shared" ref="C839" si="474">SUM(C830:C838)</f>
        <v>4.0573999597649273</v>
      </c>
      <c r="D839" s="14">
        <f t="shared" ref="D839" si="475">SUM(D830:D838)</f>
        <v>4.2008725579939341</v>
      </c>
      <c r="E839" s="14">
        <f t="shared" ref="E839" si="476">SUM(E830:E838)</f>
        <v>3.985073615016864</v>
      </c>
      <c r="F839" s="14">
        <f t="shared" ref="F839" si="477">SUM(F830:F838)</f>
        <v>3.8708825859310694</v>
      </c>
      <c r="G839" s="14">
        <f t="shared" ref="G839" si="478">SUM(G830:G838)</f>
        <v>3.6732865398742267</v>
      </c>
      <c r="H839" s="14">
        <f t="shared" ref="H839" si="479">SUM(H830:H838)</f>
        <v>3.8164688007825709</v>
      </c>
      <c r="I839" s="14">
        <f t="shared" ref="I839" si="480">SUM(I830:I838)</f>
        <v>3.7819359667841135</v>
      </c>
      <c r="J839" s="14">
        <f t="shared" ref="J839" si="481">SUM(J830:J838)</f>
        <v>3.8403507508211439</v>
      </c>
      <c r="K839" s="14">
        <f t="shared" ref="K839" si="482">SUM(K830:K838)</f>
        <v>3.5391022085851276</v>
      </c>
      <c r="L839" s="138"/>
      <c r="M839" s="139" t="str">
        <f>M$13</f>
        <v>Liquid gas</v>
      </c>
      <c r="N839" s="85">
        <v>0</v>
      </c>
      <c r="O839" s="85">
        <v>0</v>
      </c>
      <c r="P839" s="85">
        <v>0</v>
      </c>
      <c r="Q839" s="85">
        <v>0</v>
      </c>
      <c r="R839" s="85">
        <v>177222.22222222222</v>
      </c>
      <c r="S839" s="85">
        <v>139166.66666666666</v>
      </c>
      <c r="T839" s="85">
        <v>0</v>
      </c>
      <c r="U839" s="85">
        <v>0</v>
      </c>
      <c r="V839" s="85">
        <v>0</v>
      </c>
      <c r="W839" s="85">
        <v>0</v>
      </c>
    </row>
    <row r="840" spans="1:23" x14ac:dyDescent="0.25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138"/>
      <c r="M840" s="139" t="str">
        <f>M$14</f>
        <v>heating oil / diesel</v>
      </c>
      <c r="N840" s="85">
        <v>2202222.222222222</v>
      </c>
      <c r="O840" s="85">
        <v>2084444.4444444443</v>
      </c>
      <c r="P840" s="85">
        <v>1966388.888888889</v>
      </c>
      <c r="Q840" s="85">
        <v>1848611.111111111</v>
      </c>
      <c r="R840" s="85">
        <v>1888055.5555555555</v>
      </c>
      <c r="S840" s="85">
        <v>1533888.888888889</v>
      </c>
      <c r="T840" s="85">
        <v>1416111.111111111</v>
      </c>
      <c r="U840" s="85">
        <v>1274722.2222222222</v>
      </c>
      <c r="V840" s="85">
        <v>1227500</v>
      </c>
      <c r="W840" s="85">
        <v>1274722.2222222222</v>
      </c>
    </row>
    <row r="841" spans="1:23" x14ac:dyDescent="0.25">
      <c r="A841" s="46" t="s">
        <v>43</v>
      </c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138"/>
      <c r="M841" s="139" t="str">
        <f>M$15</f>
        <v>gasoline</v>
      </c>
      <c r="N841" s="85">
        <v>940555.5555555555</v>
      </c>
      <c r="O841" s="85">
        <v>887500</v>
      </c>
      <c r="P841" s="85">
        <v>834166.66666666663</v>
      </c>
      <c r="Q841" s="85">
        <v>781111.11111111112</v>
      </c>
      <c r="R841" s="85">
        <v>781111.11111111112</v>
      </c>
      <c r="S841" s="85">
        <v>636944.4444444445</v>
      </c>
      <c r="T841" s="85">
        <v>600833.33333333337</v>
      </c>
      <c r="U841" s="85">
        <v>540833.33333333337</v>
      </c>
      <c r="V841" s="85">
        <v>516944.44444444444</v>
      </c>
      <c r="W841" s="85">
        <v>492777.77777777775</v>
      </c>
    </row>
    <row r="842" spans="1:23" x14ac:dyDescent="0.25">
      <c r="A842" s="11" t="s">
        <v>39</v>
      </c>
      <c r="B842" s="11">
        <v>2000</v>
      </c>
      <c r="C842" s="11">
        <v>2001</v>
      </c>
      <c r="D842" s="11">
        <v>2002</v>
      </c>
      <c r="E842" s="11">
        <v>2003</v>
      </c>
      <c r="F842" s="11">
        <v>2004</v>
      </c>
      <c r="G842" s="11">
        <v>2005</v>
      </c>
      <c r="H842" s="11">
        <v>2006</v>
      </c>
      <c r="I842" s="11">
        <v>2007</v>
      </c>
      <c r="J842" s="11">
        <v>2008</v>
      </c>
      <c r="K842" s="11">
        <v>2009</v>
      </c>
      <c r="L842" s="138"/>
      <c r="M842" s="139" t="str">
        <f>M$16</f>
        <v>Lignite / Coal</v>
      </c>
      <c r="N842" s="85">
        <v>0</v>
      </c>
      <c r="O842" s="85">
        <v>105833.33333333333</v>
      </c>
      <c r="P842" s="85">
        <v>398055.55555555556</v>
      </c>
      <c r="Q842" s="85">
        <v>690000</v>
      </c>
      <c r="R842" s="85">
        <v>886944.4444444445</v>
      </c>
      <c r="S842" s="85">
        <v>990555.5555555555</v>
      </c>
      <c r="T842" s="85">
        <v>1457500</v>
      </c>
      <c r="U842" s="85">
        <v>2190833.3333333335</v>
      </c>
      <c r="V842" s="85">
        <v>1748888.888888889</v>
      </c>
      <c r="W842" s="85">
        <v>2814444.4444444445</v>
      </c>
    </row>
    <row r="843" spans="1:23" x14ac:dyDescent="0.25">
      <c r="A843" s="45" t="s">
        <v>1</v>
      </c>
      <c r="B843" s="12">
        <v>0.12505994944413795</v>
      </c>
      <c r="C843" s="12">
        <v>0.12309751308084935</v>
      </c>
      <c r="D843" s="12">
        <v>0.12472180234270785</v>
      </c>
      <c r="E843" s="12">
        <v>0.1235173893449765</v>
      </c>
      <c r="F843" s="12">
        <v>0.12611715115929403</v>
      </c>
      <c r="G843" s="12">
        <v>0.11655902472579967</v>
      </c>
      <c r="H843" s="12">
        <v>0.12288490724171518</v>
      </c>
      <c r="I843" s="12">
        <v>0.1164541048417779</v>
      </c>
      <c r="J843" s="12">
        <v>0.11566825096256252</v>
      </c>
      <c r="K843" s="12">
        <v>0.11488292025900877</v>
      </c>
      <c r="L843" s="138"/>
      <c r="M843" s="139" t="str">
        <f>M$17</f>
        <v>other fossil fuels</v>
      </c>
      <c r="N843" s="85">
        <v>37500</v>
      </c>
      <c r="O843" s="85">
        <v>51388.888888888883</v>
      </c>
      <c r="P843" s="85">
        <v>65555.555555555562</v>
      </c>
      <c r="Q843" s="85">
        <v>79444.444444444438</v>
      </c>
      <c r="R843" s="85">
        <v>93333.333333333328</v>
      </c>
      <c r="S843" s="85">
        <v>107500</v>
      </c>
      <c r="T843" s="85">
        <v>126388.88888888889</v>
      </c>
      <c r="U843" s="85">
        <v>126388.88888888889</v>
      </c>
      <c r="V843" s="85">
        <v>151944.44444444444</v>
      </c>
      <c r="W843" s="85">
        <v>164444.44444444444</v>
      </c>
    </row>
    <row r="844" spans="1:23" x14ac:dyDescent="0.25">
      <c r="A844" s="45" t="s">
        <v>5</v>
      </c>
      <c r="B844" s="12">
        <v>0</v>
      </c>
      <c r="C844" s="12">
        <v>0</v>
      </c>
      <c r="D844" s="12">
        <v>0</v>
      </c>
      <c r="E844" s="12">
        <v>0</v>
      </c>
      <c r="F844" s="12">
        <v>0</v>
      </c>
      <c r="G844" s="12">
        <v>0</v>
      </c>
      <c r="H844" s="12">
        <v>0</v>
      </c>
      <c r="I844" s="12">
        <v>0</v>
      </c>
      <c r="J844" s="12">
        <v>0</v>
      </c>
      <c r="K844" s="12">
        <v>0</v>
      </c>
      <c r="L844" s="138"/>
      <c r="M844" s="139" t="str">
        <f>M$18</f>
        <v>Plant oil, biofuel</v>
      </c>
      <c r="N844" s="85">
        <v>41111.111111111109</v>
      </c>
      <c r="O844" s="85">
        <v>43055.555555555555</v>
      </c>
      <c r="P844" s="85">
        <v>45000</v>
      </c>
      <c r="Q844" s="85">
        <v>46944.444444444445</v>
      </c>
      <c r="R844" s="85">
        <v>48888.888888888883</v>
      </c>
      <c r="S844" s="85">
        <v>46388.888888888883</v>
      </c>
      <c r="T844" s="85">
        <v>55833.333333333328</v>
      </c>
      <c r="U844" s="85">
        <v>58333.333333333328</v>
      </c>
      <c r="V844" s="85">
        <v>55833.333333333328</v>
      </c>
      <c r="W844" s="85">
        <v>55833.333333333328</v>
      </c>
    </row>
    <row r="845" spans="1:23" x14ac:dyDescent="0.25">
      <c r="A845" s="45" t="s">
        <v>6</v>
      </c>
      <c r="B845" s="12">
        <v>1.497259904729966</v>
      </c>
      <c r="C845" s="12">
        <v>1.5013156512651795</v>
      </c>
      <c r="D845" s="12">
        <v>1.5628860803126192</v>
      </c>
      <c r="E845" s="12">
        <v>1.4681392712072048</v>
      </c>
      <c r="F845" s="12">
        <v>1.4089507843470819</v>
      </c>
      <c r="G845" s="12">
        <v>1.3508002021205674</v>
      </c>
      <c r="H845" s="12">
        <v>1.3940589058943647</v>
      </c>
      <c r="I845" s="12">
        <v>1.3909979653615205</v>
      </c>
      <c r="J845" s="12">
        <v>1.4176253630593312</v>
      </c>
      <c r="K845" s="12">
        <v>1.2894617429071502</v>
      </c>
      <c r="L845" s="138"/>
      <c r="M845" s="88" t="s">
        <v>40</v>
      </c>
      <c r="N845" s="89">
        <f t="shared" ref="N845:W845" si="483">SUM(N836:N844)</f>
        <v>75519999.999999985</v>
      </c>
      <c r="O845" s="89">
        <f t="shared" si="483"/>
        <v>75480000</v>
      </c>
      <c r="P845" s="89">
        <f t="shared" si="483"/>
        <v>77160833.333333343</v>
      </c>
      <c r="Q845" s="89">
        <f t="shared" si="483"/>
        <v>74791388.888888881</v>
      </c>
      <c r="R845" s="89">
        <f t="shared" si="483"/>
        <v>73631666.666666657</v>
      </c>
      <c r="S845" s="89">
        <f t="shared" si="483"/>
        <v>71845277.777777791</v>
      </c>
      <c r="T845" s="89">
        <f t="shared" si="483"/>
        <v>72336111.111111104</v>
      </c>
      <c r="U845" s="89">
        <f t="shared" si="483"/>
        <v>73340555.555555552</v>
      </c>
      <c r="V845" s="89">
        <f t="shared" si="483"/>
        <v>72953888.888888896</v>
      </c>
      <c r="W845" s="89">
        <f t="shared" si="483"/>
        <v>71515555.555555552</v>
      </c>
    </row>
    <row r="846" spans="1:23" x14ac:dyDescent="0.25">
      <c r="A846" s="45" t="s">
        <v>2</v>
      </c>
      <c r="B846" s="12">
        <v>0</v>
      </c>
      <c r="C846" s="12">
        <v>0</v>
      </c>
      <c r="D846" s="12">
        <v>0</v>
      </c>
      <c r="E846" s="12">
        <v>0</v>
      </c>
      <c r="F846" s="12">
        <v>6.8519750012458131E-3</v>
      </c>
      <c r="G846" s="12">
        <v>5.3184035872154492E-3</v>
      </c>
      <c r="H846" s="12">
        <v>0</v>
      </c>
      <c r="I846" s="12">
        <v>0</v>
      </c>
      <c r="J846" s="12">
        <v>0</v>
      </c>
      <c r="K846" s="12">
        <v>0</v>
      </c>
    </row>
    <row r="847" spans="1:23" x14ac:dyDescent="0.25">
      <c r="A847" s="45" t="s">
        <v>7</v>
      </c>
      <c r="B847" s="12">
        <v>8.9338194196533202E-2</v>
      </c>
      <c r="C847" s="12">
        <v>8.3496677045891116E-2</v>
      </c>
      <c r="D847" s="12">
        <v>7.7809609481275133E-2</v>
      </c>
      <c r="E847" s="12">
        <v>7.2302597070174904E-2</v>
      </c>
      <c r="F847" s="12">
        <v>7.2998235240545134E-2</v>
      </c>
      <c r="G847" s="12">
        <v>5.8619210795616196E-2</v>
      </c>
      <c r="H847" s="12">
        <v>5.3461960839585591E-2</v>
      </c>
      <c r="I847" s="12">
        <v>4.7443882024051746E-2</v>
      </c>
      <c r="J847" s="12">
        <v>4.4958923476432731E-2</v>
      </c>
      <c r="K847" s="12">
        <v>4.5907150911580569E-2</v>
      </c>
    </row>
    <row r="848" spans="1:23" x14ac:dyDescent="0.25">
      <c r="A848" s="45" t="s">
        <v>8</v>
      </c>
      <c r="B848" s="12">
        <v>3.8155792829144983E-2</v>
      </c>
      <c r="C848" s="12">
        <v>3.5550624088702312E-2</v>
      </c>
      <c r="D848" s="12">
        <v>3.3007805801987457E-2</v>
      </c>
      <c r="E848" s="12">
        <v>3.055069916774333E-2</v>
      </c>
      <c r="F848" s="12">
        <v>3.0200240914581861E-2</v>
      </c>
      <c r="G848" s="12">
        <v>2.4341515819331392E-2</v>
      </c>
      <c r="H848" s="12">
        <v>2.2683056354653518E-2</v>
      </c>
      <c r="I848" s="12">
        <v>2.012927398144013E-2</v>
      </c>
      <c r="J848" s="12">
        <v>1.8933821359955038E-2</v>
      </c>
      <c r="K848" s="12">
        <v>1.7746630141020684E-2</v>
      </c>
    </row>
    <row r="849" spans="1:24" x14ac:dyDescent="0.25">
      <c r="A849" s="45" t="s">
        <v>9</v>
      </c>
      <c r="B849" s="12">
        <v>0</v>
      </c>
      <c r="C849" s="12">
        <v>4.2393701964931396E-3</v>
      </c>
      <c r="D849" s="12">
        <v>1.5750977593822189E-2</v>
      </c>
      <c r="E849" s="12">
        <v>2.6987175224990907E-2</v>
      </c>
      <c r="F849" s="12">
        <v>3.4292094324416746E-2</v>
      </c>
      <c r="G849" s="12">
        <v>3.7855144095828928E-2</v>
      </c>
      <c r="H849" s="12">
        <v>5.5024501476128994E-2</v>
      </c>
      <c r="I849" s="12">
        <v>8.1540618331596454E-2</v>
      </c>
      <c r="J849" s="12">
        <v>6.4055528899665204E-2</v>
      </c>
      <c r="K849" s="12">
        <v>0.101357867299223</v>
      </c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</row>
    <row r="850" spans="1:24" x14ac:dyDescent="0.25">
      <c r="A850" s="45" t="s">
        <v>10</v>
      </c>
      <c r="B850" s="12">
        <v>1.5212734884626619E-3</v>
      </c>
      <c r="C850" s="12">
        <v>2.0584868408168784E-3</v>
      </c>
      <c r="D850" s="12">
        <v>2.5940200363866271E-3</v>
      </c>
      <c r="E850" s="12">
        <v>3.1072190476438802E-3</v>
      </c>
      <c r="F850" s="12">
        <v>3.6085636370197386E-3</v>
      </c>
      <c r="G850" s="12">
        <v>4.1082279206634308E-3</v>
      </c>
      <c r="H850" s="12">
        <v>4.7715167089076981E-3</v>
      </c>
      <c r="I850" s="12">
        <v>4.7040676227813345E-3</v>
      </c>
      <c r="J850" s="12">
        <v>5.565180163296833E-3</v>
      </c>
      <c r="K850" s="12">
        <v>5.922212538604422E-3</v>
      </c>
    </row>
    <row r="851" spans="1:24" x14ac:dyDescent="0.25">
      <c r="A851" s="45" t="s">
        <v>11</v>
      </c>
      <c r="B851" s="12">
        <v>1.6677664910553626E-3</v>
      </c>
      <c r="C851" s="12">
        <v>1.7246781639276552E-3</v>
      </c>
      <c r="D851" s="12">
        <v>1.780640872434888E-3</v>
      </c>
      <c r="E851" s="12">
        <v>1.8360839826986567E-3</v>
      </c>
      <c r="F851" s="12">
        <v>1.8902000003436724E-3</v>
      </c>
      <c r="G851" s="12">
        <v>1.772801195738483E-3</v>
      </c>
      <c r="H851" s="12">
        <v>2.1078568318471367E-3</v>
      </c>
      <c r="I851" s="12">
        <v>2.1711081335913851E-3</v>
      </c>
      <c r="J851" s="12">
        <v>2.0449747949226023E-3</v>
      </c>
      <c r="K851" s="12">
        <v>2.0107512166545418E-3</v>
      </c>
      <c r="X851" s="56"/>
    </row>
    <row r="852" spans="1:24" x14ac:dyDescent="0.25">
      <c r="A852" s="13" t="s">
        <v>40</v>
      </c>
      <c r="B852" s="14">
        <f t="shared" ref="B852" si="484">SUM(B843:B851)</f>
        <v>1.7530028811793001</v>
      </c>
      <c r="C852" s="14">
        <f t="shared" ref="C852" si="485">SUM(C843:C851)</f>
        <v>1.75148300068186</v>
      </c>
      <c r="D852" s="14">
        <f t="shared" ref="D852" si="486">SUM(D843:D851)</f>
        <v>1.8185509364412333</v>
      </c>
      <c r="E852" s="14">
        <f t="shared" ref="E852" si="487">SUM(E843:E851)</f>
        <v>1.726440435045433</v>
      </c>
      <c r="F852" s="14">
        <f t="shared" ref="F852" si="488">SUM(F843:F851)</f>
        <v>1.6849092446245288</v>
      </c>
      <c r="G852" s="14">
        <f t="shared" ref="G852" si="489">SUM(G843:G851)</f>
        <v>1.5993745302607612</v>
      </c>
      <c r="H852" s="14">
        <f t="shared" ref="H852" si="490">SUM(H843:H851)</f>
        <v>1.6549927053472029</v>
      </c>
      <c r="I852" s="14">
        <f t="shared" ref="I852" si="491">SUM(I843:I851)</f>
        <v>1.6634410202967596</v>
      </c>
      <c r="J852" s="14">
        <f t="shared" ref="J852" si="492">SUM(J843:J851)</f>
        <v>1.6688520427161659</v>
      </c>
      <c r="K852" s="14">
        <f t="shared" ref="K852" si="493">SUM(K843:K851)</f>
        <v>1.5772892752732421</v>
      </c>
    </row>
    <row r="854" spans="1:24" x14ac:dyDescent="0.25">
      <c r="A854" s="58" t="s">
        <v>46</v>
      </c>
    </row>
    <row r="855" spans="1:24" x14ac:dyDescent="0.25">
      <c r="A855" s="11" t="s">
        <v>39</v>
      </c>
      <c r="B855" s="11">
        <v>2000</v>
      </c>
      <c r="C855" s="11">
        <v>2001</v>
      </c>
      <c r="D855" s="11">
        <v>2002</v>
      </c>
      <c r="E855" s="11">
        <v>2003</v>
      </c>
      <c r="F855" s="11">
        <v>2004</v>
      </c>
      <c r="G855" s="11">
        <v>2005</v>
      </c>
      <c r="H855" s="11">
        <v>2006</v>
      </c>
      <c r="I855" s="11">
        <v>2007</v>
      </c>
      <c r="J855" s="11">
        <v>2008</v>
      </c>
      <c r="K855" s="11">
        <v>2009</v>
      </c>
    </row>
    <row r="856" spans="1:24" x14ac:dyDescent="0.25">
      <c r="A856" s="73" t="s">
        <v>1</v>
      </c>
      <c r="B856" s="12">
        <v>0</v>
      </c>
      <c r="C856" s="12">
        <v>0</v>
      </c>
      <c r="D856" s="12">
        <v>0</v>
      </c>
      <c r="E856" s="12">
        <v>0</v>
      </c>
      <c r="F856" s="12">
        <v>0</v>
      </c>
      <c r="G856" s="12">
        <v>0</v>
      </c>
      <c r="H856" s="12">
        <v>0</v>
      </c>
      <c r="I856" s="12">
        <v>0</v>
      </c>
      <c r="J856" s="12">
        <v>0</v>
      </c>
      <c r="K856" s="12">
        <v>0</v>
      </c>
    </row>
    <row r="857" spans="1:24" x14ac:dyDescent="0.25">
      <c r="A857" s="73" t="s">
        <v>5</v>
      </c>
      <c r="B857" s="12">
        <v>0</v>
      </c>
      <c r="C857" s="12">
        <v>0</v>
      </c>
      <c r="D857" s="12">
        <v>0</v>
      </c>
      <c r="E857" s="12">
        <v>0</v>
      </c>
      <c r="F857" s="12">
        <v>0</v>
      </c>
      <c r="G857" s="12">
        <v>0</v>
      </c>
      <c r="H857" s="12">
        <v>0</v>
      </c>
      <c r="I857" s="12">
        <v>0</v>
      </c>
      <c r="J857" s="12">
        <v>0</v>
      </c>
      <c r="K857" s="12">
        <v>0</v>
      </c>
    </row>
    <row r="858" spans="1:24" x14ac:dyDescent="0.25">
      <c r="A858" s="73" t="s">
        <v>6</v>
      </c>
      <c r="B858" s="12">
        <v>3.2104504952815728E-2</v>
      </c>
      <c r="C858" s="12">
        <v>3.219028340801746E-2</v>
      </c>
      <c r="D858" s="12">
        <v>3.351341987687638E-2</v>
      </c>
      <c r="E858" s="12">
        <v>3.1485037762489392E-2</v>
      </c>
      <c r="F858" s="12">
        <v>3.0210980687311088E-2</v>
      </c>
      <c r="G858" s="12">
        <v>2.8959291389069351E-2</v>
      </c>
      <c r="H858" s="12">
        <v>2.9887522242608659E-2</v>
      </c>
      <c r="I858" s="12">
        <v>2.9826890311481648E-2</v>
      </c>
      <c r="J858" s="12">
        <v>3.0399923817058385E-2</v>
      </c>
      <c r="K858" s="12">
        <v>2.7650330163349026E-2</v>
      </c>
    </row>
    <row r="859" spans="1:24" x14ac:dyDescent="0.25">
      <c r="A859" s="73" t="s">
        <v>2</v>
      </c>
      <c r="B859" s="12">
        <v>0</v>
      </c>
      <c r="C859" s="12">
        <v>0</v>
      </c>
      <c r="D859" s="12">
        <v>0</v>
      </c>
      <c r="E859" s="12">
        <v>0</v>
      </c>
      <c r="F859" s="12">
        <v>0</v>
      </c>
      <c r="G859" s="12">
        <v>0</v>
      </c>
      <c r="H859" s="12">
        <v>0</v>
      </c>
      <c r="I859" s="12">
        <v>0</v>
      </c>
      <c r="J859" s="12">
        <v>0</v>
      </c>
      <c r="K859" s="12">
        <v>0</v>
      </c>
    </row>
    <row r="860" spans="1:24" x14ac:dyDescent="0.25">
      <c r="A860" s="73" t="s">
        <v>7</v>
      </c>
      <c r="B860" s="12">
        <v>0.18234998215039108</v>
      </c>
      <c r="C860" s="12">
        <v>0.17168892948002398</v>
      </c>
      <c r="D860" s="12">
        <v>0.16134584794118345</v>
      </c>
      <c r="E860" s="12">
        <v>0.1513085303375396</v>
      </c>
      <c r="F860" s="12">
        <v>0.15426609548259385</v>
      </c>
      <c r="G860" s="12">
        <v>0.12451009116656687</v>
      </c>
      <c r="H860" s="12">
        <v>0.11720103459066469</v>
      </c>
      <c r="I860" s="12">
        <v>0.10588804525829984</v>
      </c>
      <c r="J860" s="12">
        <v>0.1003055049907559</v>
      </c>
      <c r="K860" s="12">
        <v>0.10415891377018453</v>
      </c>
    </row>
    <row r="861" spans="1:24" x14ac:dyDescent="0.25">
      <c r="A861" s="73" t="s">
        <v>8</v>
      </c>
      <c r="B861" s="12">
        <v>0.70628784026943892</v>
      </c>
      <c r="C861" s="12">
        <v>0.69295343235433926</v>
      </c>
      <c r="D861" s="12">
        <v>0.6801168803875377</v>
      </c>
      <c r="E861" s="12">
        <v>0.66788912920946697</v>
      </c>
      <c r="F861" s="12">
        <v>0.74408367399892428</v>
      </c>
      <c r="G861" s="12">
        <v>0.60060806019456225</v>
      </c>
      <c r="H861" s="12">
        <v>0.57350484786097633</v>
      </c>
      <c r="I861" s="12">
        <v>0.5817639323110515</v>
      </c>
      <c r="J861" s="12">
        <v>0.59798725644960626</v>
      </c>
      <c r="K861" s="12">
        <v>0.64867234398771378</v>
      </c>
    </row>
    <row r="862" spans="1:24" x14ac:dyDescent="0.25">
      <c r="A862" s="73" t="s">
        <v>9</v>
      </c>
      <c r="B862" s="12">
        <v>0</v>
      </c>
      <c r="C862" s="12">
        <v>0</v>
      </c>
      <c r="D862" s="12">
        <v>0</v>
      </c>
      <c r="E862" s="12">
        <v>0</v>
      </c>
      <c r="F862" s="12">
        <v>0</v>
      </c>
      <c r="G862" s="12">
        <v>0</v>
      </c>
      <c r="H862" s="12">
        <v>0</v>
      </c>
      <c r="I862" s="12">
        <v>0</v>
      </c>
      <c r="J862" s="12">
        <v>0</v>
      </c>
      <c r="K862" s="12">
        <v>0</v>
      </c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</row>
    <row r="863" spans="1:24" x14ac:dyDescent="0.25">
      <c r="A863" s="73" t="s">
        <v>10</v>
      </c>
      <c r="B863" s="12">
        <v>0</v>
      </c>
      <c r="C863" s="12">
        <v>0</v>
      </c>
      <c r="D863" s="12">
        <v>0</v>
      </c>
      <c r="E863" s="12">
        <v>0</v>
      </c>
      <c r="F863" s="12">
        <v>6.3579454557014447E-3</v>
      </c>
      <c r="G863" s="12">
        <v>5.3184035872154492E-3</v>
      </c>
      <c r="H863" s="12">
        <v>3.8172133671261583E-3</v>
      </c>
      <c r="I863" s="12">
        <v>2.8224405736688002E-3</v>
      </c>
      <c r="J863" s="12">
        <v>1.8516687197806646E-3</v>
      </c>
      <c r="K863" s="12">
        <v>9.103401030625041E-4</v>
      </c>
    </row>
    <row r="864" spans="1:24" x14ac:dyDescent="0.25">
      <c r="A864" s="73" t="s">
        <v>11</v>
      </c>
      <c r="B864" s="12">
        <v>0</v>
      </c>
      <c r="C864" s="12">
        <v>0</v>
      </c>
      <c r="D864" s="12">
        <v>0</v>
      </c>
      <c r="E864" s="12">
        <v>0</v>
      </c>
      <c r="F864" s="12">
        <v>0</v>
      </c>
      <c r="G864" s="12">
        <v>0</v>
      </c>
      <c r="H864" s="12">
        <v>0</v>
      </c>
      <c r="I864" s="12">
        <v>0</v>
      </c>
      <c r="J864" s="12">
        <v>0</v>
      </c>
      <c r="K864" s="12">
        <v>0</v>
      </c>
      <c r="X864" s="56"/>
    </row>
    <row r="865" spans="1:24" s="56" customFormat="1" x14ac:dyDescent="0.25">
      <c r="A865" s="13" t="s">
        <v>40</v>
      </c>
      <c r="B865" s="14">
        <f t="shared" ref="B865:K865" si="494">SUM(B856:B864)</f>
        <v>0.92074232737264572</v>
      </c>
      <c r="C865" s="14">
        <f t="shared" si="494"/>
        <v>0.89683264524238071</v>
      </c>
      <c r="D865" s="14">
        <f t="shared" si="494"/>
        <v>0.87497614820559755</v>
      </c>
      <c r="E865" s="14">
        <f t="shared" si="494"/>
        <v>0.85068269730949597</v>
      </c>
      <c r="F865" s="14">
        <f t="shared" si="494"/>
        <v>0.93491869562453067</v>
      </c>
      <c r="G865" s="14">
        <f t="shared" si="494"/>
        <v>0.75939584633741397</v>
      </c>
      <c r="H865" s="14">
        <f t="shared" si="494"/>
        <v>0.72441061806137585</v>
      </c>
      <c r="I865" s="14">
        <f t="shared" si="494"/>
        <v>0.7203013084545018</v>
      </c>
      <c r="J865" s="14">
        <f t="shared" si="494"/>
        <v>0.73054435397720119</v>
      </c>
      <c r="K865" s="14">
        <f t="shared" si="494"/>
        <v>0.78139192802430979</v>
      </c>
      <c r="M865"/>
      <c r="N865"/>
      <c r="O865"/>
      <c r="P865"/>
      <c r="Q865"/>
      <c r="R865"/>
      <c r="S865"/>
      <c r="T865"/>
      <c r="U865"/>
      <c r="V865"/>
      <c r="W865"/>
      <c r="X865"/>
    </row>
    <row r="867" spans="1:24" x14ac:dyDescent="0.25">
      <c r="A867" s="58" t="s">
        <v>47</v>
      </c>
    </row>
    <row r="868" spans="1:24" x14ac:dyDescent="0.25">
      <c r="A868" s="11" t="s">
        <v>39</v>
      </c>
      <c r="B868" s="11">
        <v>2000</v>
      </c>
      <c r="C868" s="11">
        <v>2001</v>
      </c>
      <c r="D868" s="11">
        <v>2002</v>
      </c>
      <c r="E868" s="11">
        <v>2003</v>
      </c>
      <c r="F868" s="11">
        <v>2004</v>
      </c>
      <c r="G868" s="11">
        <v>2005</v>
      </c>
      <c r="H868" s="11">
        <v>2006</v>
      </c>
      <c r="I868" s="11">
        <v>2007</v>
      </c>
      <c r="J868" s="11">
        <v>2008</v>
      </c>
      <c r="K868" s="11">
        <v>2009</v>
      </c>
    </row>
    <row r="869" spans="1:24" x14ac:dyDescent="0.25">
      <c r="A869" s="74" t="s">
        <v>1</v>
      </c>
      <c r="B869" s="12">
        <v>6.4501995910816864E-3</v>
      </c>
      <c r="C869" s="12">
        <v>6.3690695550463862E-3</v>
      </c>
      <c r="D869" s="12">
        <v>6.4498769379308148E-3</v>
      </c>
      <c r="E869" s="12">
        <v>6.3752312488021988E-3</v>
      </c>
      <c r="F869" s="12">
        <v>6.4546034102644732E-3</v>
      </c>
      <c r="G869" s="12">
        <v>5.9978004526481613E-3</v>
      </c>
      <c r="H869" s="12">
        <v>6.3445441953607845E-3</v>
      </c>
      <c r="I869" s="12">
        <v>6.0274097232560827E-3</v>
      </c>
      <c r="J869" s="12">
        <v>5.9721403214903846E-3</v>
      </c>
      <c r="K869" s="12">
        <v>5.9422200133970055E-3</v>
      </c>
    </row>
    <row r="870" spans="1:24" x14ac:dyDescent="0.25">
      <c r="A870" s="74" t="s">
        <v>5</v>
      </c>
      <c r="B870" s="12">
        <v>0</v>
      </c>
      <c r="C870" s="12">
        <v>0</v>
      </c>
      <c r="D870" s="12">
        <v>0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</row>
    <row r="871" spans="1:24" x14ac:dyDescent="0.25">
      <c r="A871" s="74" t="s">
        <v>6</v>
      </c>
      <c r="B871" s="12">
        <v>0</v>
      </c>
      <c r="C871" s="12">
        <v>0</v>
      </c>
      <c r="D871" s="12">
        <v>0</v>
      </c>
      <c r="E871" s="12">
        <v>0</v>
      </c>
      <c r="F871" s="12">
        <v>0</v>
      </c>
      <c r="G871" s="12">
        <v>0</v>
      </c>
      <c r="H871" s="12">
        <v>0</v>
      </c>
      <c r="I871" s="12">
        <v>0</v>
      </c>
      <c r="J871" s="12">
        <v>0</v>
      </c>
      <c r="K871" s="12">
        <v>0</v>
      </c>
    </row>
    <row r="872" spans="1:24" x14ac:dyDescent="0.25">
      <c r="A872" s="74" t="s">
        <v>2</v>
      </c>
      <c r="B872" s="12">
        <v>0</v>
      </c>
      <c r="C872" s="12">
        <v>0</v>
      </c>
      <c r="D872" s="12">
        <v>0</v>
      </c>
      <c r="E872" s="12">
        <v>0</v>
      </c>
      <c r="F872" s="12">
        <v>0</v>
      </c>
      <c r="G872" s="12">
        <v>0</v>
      </c>
      <c r="H872" s="12">
        <v>0</v>
      </c>
      <c r="I872" s="12">
        <v>0</v>
      </c>
      <c r="J872" s="12">
        <v>0</v>
      </c>
      <c r="K872" s="12">
        <v>0</v>
      </c>
    </row>
    <row r="873" spans="1:24" x14ac:dyDescent="0.25">
      <c r="A873" s="74" t="s">
        <v>7</v>
      </c>
      <c r="B873" s="12">
        <v>5.3717857181492662E-2</v>
      </c>
      <c r="C873" s="12">
        <v>5.03160945631023E-2</v>
      </c>
      <c r="D873" s="12">
        <v>4.7011117354345773E-2</v>
      </c>
      <c r="E873" s="12">
        <v>4.3794405528155535E-2</v>
      </c>
      <c r="F873" s="12">
        <v>4.4269343189867152E-2</v>
      </c>
      <c r="G873" s="12">
        <v>3.5636488707150228E-2</v>
      </c>
      <c r="H873" s="12">
        <v>3.2981142965966395E-2</v>
      </c>
      <c r="I873" s="12">
        <v>2.9434023125403202E-2</v>
      </c>
      <c r="J873" s="12">
        <v>2.767329075716158E-2</v>
      </c>
      <c r="K873" s="12">
        <v>2.8480640367241197E-2</v>
      </c>
    </row>
    <row r="874" spans="1:24" x14ac:dyDescent="0.25">
      <c r="A874" s="74" t="s">
        <v>8</v>
      </c>
      <c r="B874" s="12">
        <v>0</v>
      </c>
      <c r="C874" s="12">
        <v>0</v>
      </c>
      <c r="D874" s="12">
        <v>0</v>
      </c>
      <c r="E874" s="12">
        <v>0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0</v>
      </c>
    </row>
    <row r="875" spans="1:24" x14ac:dyDescent="0.25">
      <c r="A875" s="74" t="s">
        <v>9</v>
      </c>
      <c r="B875" s="12">
        <v>0</v>
      </c>
      <c r="C875" s="12">
        <v>0</v>
      </c>
      <c r="D875" s="12">
        <v>0</v>
      </c>
      <c r="E875" s="12">
        <v>0</v>
      </c>
      <c r="F875" s="12">
        <v>0</v>
      </c>
      <c r="G875" s="12">
        <v>0</v>
      </c>
      <c r="H875" s="12">
        <v>0</v>
      </c>
      <c r="I875" s="12">
        <v>0</v>
      </c>
      <c r="J875" s="12">
        <v>0</v>
      </c>
      <c r="K875" s="12">
        <v>0</v>
      </c>
    </row>
    <row r="876" spans="1:24" x14ac:dyDescent="0.25">
      <c r="A876" s="74" t="s">
        <v>10</v>
      </c>
      <c r="B876" s="12">
        <v>0</v>
      </c>
      <c r="C876" s="12">
        <v>0</v>
      </c>
      <c r="D876" s="12">
        <v>0</v>
      </c>
      <c r="E876" s="12">
        <v>0</v>
      </c>
      <c r="F876" s="12">
        <v>0</v>
      </c>
      <c r="G876" s="12">
        <v>0</v>
      </c>
      <c r="H876" s="12">
        <v>0</v>
      </c>
      <c r="I876" s="12">
        <v>0</v>
      </c>
      <c r="J876" s="12">
        <v>0</v>
      </c>
      <c r="K876" s="12">
        <v>0</v>
      </c>
    </row>
    <row r="877" spans="1:24" x14ac:dyDescent="0.25">
      <c r="A877" s="74" t="s">
        <v>11</v>
      </c>
      <c r="B877" s="12">
        <v>0</v>
      </c>
      <c r="C877" s="12">
        <v>0</v>
      </c>
      <c r="D877" s="12">
        <v>0</v>
      </c>
      <c r="E877" s="12">
        <v>0</v>
      </c>
      <c r="F877" s="12">
        <v>0</v>
      </c>
      <c r="G877" s="12">
        <v>0</v>
      </c>
      <c r="H877" s="12">
        <v>0</v>
      </c>
      <c r="I877" s="12">
        <v>0</v>
      </c>
      <c r="J877" s="12">
        <v>0</v>
      </c>
      <c r="K877" s="12">
        <v>0</v>
      </c>
    </row>
    <row r="878" spans="1:24" s="56" customFormat="1" x14ac:dyDescent="0.25">
      <c r="A878" s="13" t="s">
        <v>40</v>
      </c>
      <c r="B878" s="14">
        <f t="shared" ref="B878:K878" si="495">SUM(B869:B877)</f>
        <v>6.0168056772574349E-2</v>
      </c>
      <c r="C878" s="14">
        <f t="shared" si="495"/>
        <v>5.6685164118148688E-2</v>
      </c>
      <c r="D878" s="14">
        <f t="shared" si="495"/>
        <v>5.346099429227659E-2</v>
      </c>
      <c r="E878" s="14">
        <f t="shared" si="495"/>
        <v>5.0169636776957731E-2</v>
      </c>
      <c r="F878" s="14">
        <f t="shared" si="495"/>
        <v>5.0723946600131624E-2</v>
      </c>
      <c r="G878" s="14">
        <f t="shared" si="495"/>
        <v>4.1634289159798388E-2</v>
      </c>
      <c r="H878" s="14">
        <f t="shared" si="495"/>
        <v>3.9325687161327179E-2</v>
      </c>
      <c r="I878" s="14">
        <f t="shared" si="495"/>
        <v>3.5461432848659283E-2</v>
      </c>
      <c r="J878" s="14">
        <f t="shared" si="495"/>
        <v>3.3645431078651963E-2</v>
      </c>
      <c r="K878" s="14">
        <f t="shared" si="495"/>
        <v>3.4422860380638201E-2</v>
      </c>
      <c r="M878"/>
      <c r="N878"/>
      <c r="O878"/>
      <c r="P878"/>
      <c r="Q878"/>
      <c r="R878"/>
      <c r="S878"/>
      <c r="T878"/>
      <c r="U878"/>
      <c r="V878"/>
      <c r="W878"/>
      <c r="X878"/>
    </row>
  </sheetData>
  <mergeCells count="44">
    <mergeCell ref="AK721:AU721"/>
    <mergeCell ref="AK801:AU801"/>
    <mergeCell ref="AK321:AU321"/>
    <mergeCell ref="AK401:AU401"/>
    <mergeCell ref="AK481:AU481"/>
    <mergeCell ref="AK561:AU561"/>
    <mergeCell ref="AK641:AU641"/>
    <mergeCell ref="AK1:AU1"/>
    <mergeCell ref="AK81:AU81"/>
    <mergeCell ref="AK161:AU161"/>
    <mergeCell ref="AK241:AU241"/>
    <mergeCell ref="M81:W81"/>
    <mergeCell ref="Y81:AI81"/>
    <mergeCell ref="M1:W1"/>
    <mergeCell ref="Y1:AI1"/>
    <mergeCell ref="M321:W321"/>
    <mergeCell ref="Y321:AI321"/>
    <mergeCell ref="M241:W241"/>
    <mergeCell ref="Y241:AI241"/>
    <mergeCell ref="M161:W161"/>
    <mergeCell ref="Y161:AI161"/>
    <mergeCell ref="M561:W561"/>
    <mergeCell ref="Y561:AI561"/>
    <mergeCell ref="M481:W481"/>
    <mergeCell ref="Y481:AI481"/>
    <mergeCell ref="M401:W401"/>
    <mergeCell ref="Y401:AI401"/>
    <mergeCell ref="M801:W801"/>
    <mergeCell ref="Y801:AI801"/>
    <mergeCell ref="M721:W721"/>
    <mergeCell ref="Y721:AI721"/>
    <mergeCell ref="M641:W641"/>
    <mergeCell ref="Y641:AI641"/>
    <mergeCell ref="A1:K1"/>
    <mergeCell ref="A81:K81"/>
    <mergeCell ref="A161:K161"/>
    <mergeCell ref="A241:K241"/>
    <mergeCell ref="A321:K321"/>
    <mergeCell ref="A801:K801"/>
    <mergeCell ref="A401:K401"/>
    <mergeCell ref="A481:K481"/>
    <mergeCell ref="A561:K561"/>
    <mergeCell ref="A641:K641"/>
    <mergeCell ref="A721:K721"/>
  </mergeCells>
  <conditionalFormatting sqref="AL19:AU23">
    <cfRule type="cellIs" dxfId="76" priority="11" operator="notEqual">
      <formula>0</formula>
    </cfRule>
  </conditionalFormatting>
  <conditionalFormatting sqref="AL819:AU823">
    <cfRule type="cellIs" dxfId="75" priority="1" operator="notEqual">
      <formula>0</formula>
    </cfRule>
  </conditionalFormatting>
  <conditionalFormatting sqref="AL99:AU103">
    <cfRule type="cellIs" dxfId="74" priority="10" operator="notEqual">
      <formula>0</formula>
    </cfRule>
  </conditionalFormatting>
  <conditionalFormatting sqref="AL179:AU183">
    <cfRule type="cellIs" dxfId="73" priority="9" operator="notEqual">
      <formula>0</formula>
    </cfRule>
  </conditionalFormatting>
  <conditionalFormatting sqref="AL259:AU263">
    <cfRule type="cellIs" dxfId="72" priority="8" operator="notEqual">
      <formula>0</formula>
    </cfRule>
  </conditionalFormatting>
  <conditionalFormatting sqref="AL339:AU343">
    <cfRule type="cellIs" dxfId="71" priority="7" operator="notEqual">
      <formula>0</formula>
    </cfRule>
  </conditionalFormatting>
  <conditionalFormatting sqref="AL419:AU423">
    <cfRule type="cellIs" dxfId="70" priority="6" operator="notEqual">
      <formula>0</formula>
    </cfRule>
  </conditionalFormatting>
  <conditionalFormatting sqref="AL499:AU503">
    <cfRule type="cellIs" dxfId="69" priority="5" operator="notEqual">
      <formula>0</formula>
    </cfRule>
  </conditionalFormatting>
  <conditionalFormatting sqref="AL579:AU583">
    <cfRule type="cellIs" dxfId="68" priority="4" operator="notEqual">
      <formula>0</formula>
    </cfRule>
  </conditionalFormatting>
  <conditionalFormatting sqref="AL658:AU662">
    <cfRule type="cellIs" dxfId="67" priority="3" operator="notEqual">
      <formula>0</formula>
    </cfRule>
  </conditionalFormatting>
  <conditionalFormatting sqref="AL739:AU743">
    <cfRule type="cellIs" dxfId="66" priority="2" operator="notEqual">
      <formula>0</formula>
    </cfRule>
  </conditionalFormatting>
  <pageMargins left="0.7" right="0.7" top="0.78740157499999996" bottom="0.78740157499999996" header="0.3" footer="0.3"/>
  <ignoredErrors>
    <ignoredError sqref="AL18:AU18 AL657:AU657 AL738:AU73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U878"/>
  <sheetViews>
    <sheetView topLeftCell="A148" workbookViewId="0">
      <selection activeCell="AP166" sqref="AP166"/>
    </sheetView>
  </sheetViews>
  <sheetFormatPr baseColWidth="10" defaultRowHeight="15" x14ac:dyDescent="0.25"/>
  <cols>
    <col min="1" max="2" width="17.5703125" customWidth="1"/>
    <col min="13" max="13" width="18.7109375" customWidth="1"/>
    <col min="14" max="14" width="12.140625" bestFit="1" customWidth="1"/>
    <col min="25" max="25" width="27.7109375" bestFit="1" customWidth="1"/>
  </cols>
  <sheetData>
    <row r="1" spans="1:47" s="152" customFormat="1" x14ac:dyDescent="0.25">
      <c r="A1" s="290" t="s">
        <v>27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86"/>
      <c r="M1" s="290" t="s">
        <v>27</v>
      </c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86"/>
      <c r="Y1" s="290" t="s">
        <v>27</v>
      </c>
      <c r="Z1" s="290"/>
      <c r="AA1" s="290"/>
      <c r="AB1" s="290"/>
      <c r="AC1" s="290"/>
      <c r="AD1" s="290"/>
      <c r="AE1" s="290"/>
      <c r="AF1" s="290"/>
      <c r="AG1" s="290"/>
      <c r="AH1" s="290"/>
      <c r="AI1" s="290"/>
      <c r="AJ1" s="86"/>
      <c r="AK1" s="290" t="s">
        <v>27</v>
      </c>
      <c r="AL1" s="290"/>
      <c r="AM1" s="290"/>
      <c r="AN1" s="290"/>
      <c r="AO1" s="290"/>
      <c r="AP1" s="290"/>
      <c r="AQ1" s="290"/>
      <c r="AR1" s="290"/>
      <c r="AS1" s="290"/>
      <c r="AT1" s="290"/>
      <c r="AU1" s="290"/>
    </row>
    <row r="2" spans="1:47" x14ac:dyDescent="0.25">
      <c r="A2" s="150" t="s">
        <v>255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M2" s="229" t="s">
        <v>257</v>
      </c>
      <c r="N2" s="150" t="str">
        <f>A2</f>
        <v>Energy consumption (MWh /Einwohner and  Year) - Residential building (Households)</v>
      </c>
      <c r="Y2" s="150" t="s">
        <v>56</v>
      </c>
      <c r="Z2" s="152"/>
      <c r="AA2" s="152"/>
      <c r="AB2" s="152"/>
      <c r="AC2" s="152"/>
      <c r="AD2" s="152"/>
      <c r="AE2" s="152"/>
      <c r="AF2" s="152"/>
      <c r="AG2" s="152"/>
      <c r="AH2" s="152"/>
      <c r="AI2" s="152"/>
    </row>
    <row r="3" spans="1:47" x14ac:dyDescent="0.25">
      <c r="A3" s="223" t="s">
        <v>39</v>
      </c>
      <c r="B3" s="223">
        <v>2000</v>
      </c>
      <c r="C3" s="223">
        <v>2001</v>
      </c>
      <c r="D3" s="223">
        <v>2002</v>
      </c>
      <c r="E3" s="223">
        <v>2003</v>
      </c>
      <c r="F3" s="223">
        <v>2004</v>
      </c>
      <c r="G3" s="223">
        <v>2005</v>
      </c>
      <c r="H3" s="223">
        <v>2006</v>
      </c>
      <c r="I3" s="223">
        <v>2007</v>
      </c>
      <c r="J3" s="223">
        <v>2008</v>
      </c>
      <c r="K3" s="223">
        <v>2009</v>
      </c>
      <c r="M3" s="223" t="s">
        <v>39</v>
      </c>
      <c r="N3" s="223">
        <v>2000</v>
      </c>
      <c r="O3" s="223">
        <v>2001</v>
      </c>
      <c r="P3" s="223">
        <v>2002</v>
      </c>
      <c r="Q3" s="223">
        <v>2003</v>
      </c>
      <c r="R3" s="223">
        <v>2004</v>
      </c>
      <c r="S3" s="223">
        <v>2005</v>
      </c>
      <c r="T3" s="223">
        <v>2006</v>
      </c>
      <c r="U3" s="223">
        <v>2007</v>
      </c>
      <c r="V3" s="223">
        <v>2008</v>
      </c>
      <c r="W3" s="223">
        <v>2009</v>
      </c>
      <c r="Y3" s="151" t="s">
        <v>39</v>
      </c>
      <c r="Z3" s="151">
        <v>2000</v>
      </c>
      <c r="AA3" s="151">
        <v>2001</v>
      </c>
      <c r="AB3" s="151">
        <v>2002</v>
      </c>
      <c r="AC3" s="151">
        <v>2003</v>
      </c>
      <c r="AD3" s="151">
        <v>2004</v>
      </c>
      <c r="AE3" s="151">
        <v>2005</v>
      </c>
      <c r="AF3" s="151">
        <v>2006</v>
      </c>
      <c r="AG3" s="151">
        <v>2007</v>
      </c>
      <c r="AH3" s="151">
        <v>2008</v>
      </c>
      <c r="AI3" s="151">
        <v>2009</v>
      </c>
      <c r="AL3" s="238" t="s">
        <v>264</v>
      </c>
      <c r="AM3" s="238">
        <f>'DATA-OUTPUT Co2 absolute'!$B$8</f>
        <v>0</v>
      </c>
      <c r="AO3" s="238" t="s">
        <v>266</v>
      </c>
      <c r="AP3" s="241" t="s">
        <v>265</v>
      </c>
    </row>
    <row r="4" spans="1:47" x14ac:dyDescent="0.25">
      <c r="A4" s="224" t="s">
        <v>1</v>
      </c>
      <c r="B4" s="225">
        <v>0.50648581417106997</v>
      </c>
      <c r="C4" s="225">
        <v>0.4817468937880835</v>
      </c>
      <c r="D4" s="225">
        <v>0.48875477443359161</v>
      </c>
      <c r="E4" s="225">
        <v>0.52314421216260554</v>
      </c>
      <c r="F4" s="225">
        <v>0.53676041525628748</v>
      </c>
      <c r="G4" s="225">
        <v>0.55157745716703876</v>
      </c>
      <c r="H4" s="225">
        <v>0.55639816080411753</v>
      </c>
      <c r="I4" s="225">
        <v>0.57476916435448799</v>
      </c>
      <c r="J4" s="225">
        <v>0.58197265762365413</v>
      </c>
      <c r="K4" s="225">
        <v>0.55654979967268636</v>
      </c>
      <c r="M4" s="224" t="s">
        <v>1</v>
      </c>
      <c r="N4" s="228">
        <f>IFERROR(B4/_data!B4-1,"")</f>
        <v>0</v>
      </c>
      <c r="O4" s="228">
        <f>IFERROR(C4/_data!C4-1,"")</f>
        <v>0</v>
      </c>
      <c r="P4" s="228">
        <f>IFERROR(D4/_data!D4-1,"")</f>
        <v>0</v>
      </c>
      <c r="Q4" s="228">
        <f>IFERROR(E4/_data!E4-1,"")</f>
        <v>0</v>
      </c>
      <c r="R4" s="228">
        <f>IFERROR(F4/_data!F4-1,"")</f>
        <v>0</v>
      </c>
      <c r="S4" s="228">
        <f>IFERROR(G4/_data!G4-1,"")</f>
        <v>0</v>
      </c>
      <c r="T4" s="228">
        <f>IFERROR(H4/_data!H4-1,"")</f>
        <v>0</v>
      </c>
      <c r="U4" s="228">
        <f>IFERROR(I4/_data!I4-1,"")</f>
        <v>0</v>
      </c>
      <c r="V4" s="228">
        <f>IFERROR(J4/_data!J4-1,"")</f>
        <v>0</v>
      </c>
      <c r="W4" s="228">
        <f>IFERROR(K4/_data!K4-1,"")</f>
        <v>0</v>
      </c>
      <c r="Y4" s="159" t="s">
        <v>1</v>
      </c>
      <c r="Z4" s="147">
        <f>_data!Z4</f>
        <v>0.60899999999999999</v>
      </c>
      <c r="AA4" s="147">
        <f>_data!AA4</f>
        <v>0.65200000000000002</v>
      </c>
      <c r="AB4" s="147">
        <f>_data!AB4</f>
        <v>0.375</v>
      </c>
      <c r="AC4" s="147">
        <f>_data!AC4</f>
        <v>0.33600000000000002</v>
      </c>
      <c r="AD4" s="147">
        <f>_data!AD4</f>
        <v>0.374</v>
      </c>
      <c r="AE4" s="147">
        <f>_data!AE4</f>
        <v>0.35699999999999998</v>
      </c>
      <c r="AF4" s="147">
        <f>_data!AF4</f>
        <v>0.26500000000000001</v>
      </c>
      <c r="AG4" s="147">
        <f>_data!AG4</f>
        <v>0.254</v>
      </c>
      <c r="AH4" s="147">
        <f>_data!AH4</f>
        <v>0.252</v>
      </c>
      <c r="AI4" s="147">
        <f>_data!AI4</f>
        <v>0.252</v>
      </c>
      <c r="AM4" s="237">
        <f>'DATA-OUTPUT EC per capita'!$B$37</f>
        <v>0</v>
      </c>
      <c r="AN4" t="str">
        <f>IF(AM3=Z3,Z4,IF(AM3=AA3,AA4,IF(AM3=AB3,AB4,IF(AM3=AC3,AC4,IF(AM3=AD3,AD4,IF(AM3=AE3,AE4,IF(AM3=AF3,AF4,IF(AM3=AG3,AG4,IF(AM3=AH3,AH4,IF(AM3=AI3,AI4,"Fehler"))))))))))</f>
        <v>Fehler</v>
      </c>
      <c r="AO4" s="239" t="e">
        <f>AN4*AM4</f>
        <v>#VALUE!</v>
      </c>
      <c r="AP4" s="240" t="e">
        <f>AO4/'DATA-OUTPUT Co2 per capita'!$B$37-1</f>
        <v>#VALUE!</v>
      </c>
    </row>
    <row r="5" spans="1:47" x14ac:dyDescent="0.25">
      <c r="A5" s="224" t="s">
        <v>5</v>
      </c>
      <c r="B5" s="225">
        <v>9.6532829722734595E-2</v>
      </c>
      <c r="C5" s="225">
        <v>6.6413479997492059E-2</v>
      </c>
      <c r="D5" s="225">
        <v>5.063593838357671E-2</v>
      </c>
      <c r="E5" s="225">
        <v>4.4291182431532176E-2</v>
      </c>
      <c r="F5" s="225">
        <v>4.217532833629159E-2</v>
      </c>
      <c r="G5" s="225">
        <v>7.1212201270251713E-2</v>
      </c>
      <c r="H5" s="225">
        <v>6.1168508164511873E-2</v>
      </c>
      <c r="I5" s="225">
        <v>7.463595814444382E-2</v>
      </c>
      <c r="J5" s="225">
        <v>6.1977246285451933E-2</v>
      </c>
      <c r="K5" s="225">
        <v>3.8357905623776799E-2</v>
      </c>
      <c r="M5" s="224" t="s">
        <v>5</v>
      </c>
      <c r="N5" s="228">
        <f>IFERROR(B5/_data!B5-1,"")</f>
        <v>0</v>
      </c>
      <c r="O5" s="228">
        <f>IFERROR(C5/_data!C5-1,"")</f>
        <v>0</v>
      </c>
      <c r="P5" s="228">
        <f>IFERROR(D5/_data!D5-1,"")</f>
        <v>0</v>
      </c>
      <c r="Q5" s="228">
        <f>IFERROR(E5/_data!E5-1,"")</f>
        <v>0</v>
      </c>
      <c r="R5" s="228">
        <f>IFERROR(F5/_data!F5-1,"")</f>
        <v>0</v>
      </c>
      <c r="S5" s="228">
        <f>IFERROR(G5/_data!G5-1,"")</f>
        <v>0</v>
      </c>
      <c r="T5" s="228">
        <f>IFERROR(H5/_data!H5-1,"")</f>
        <v>0</v>
      </c>
      <c r="U5" s="228">
        <f>IFERROR(I5/_data!I5-1,"")</f>
        <v>0</v>
      </c>
      <c r="V5" s="228">
        <f>IFERROR(J5/_data!J5-1,"")</f>
        <v>0</v>
      </c>
      <c r="W5" s="228">
        <f>IFERROR(K5/_data!K5-1,"")</f>
        <v>0</v>
      </c>
      <c r="Y5" s="159" t="s">
        <v>5</v>
      </c>
      <c r="Z5" s="147" t="str">
        <f>_data!Z5</f>
        <v>n.a.</v>
      </c>
      <c r="AA5" s="147" t="str">
        <f>_data!AA5</f>
        <v>n.a.</v>
      </c>
      <c r="AB5" s="147" t="str">
        <f>_data!AB5</f>
        <v>n.a.</v>
      </c>
      <c r="AC5" s="147" t="str">
        <f>_data!AC5</f>
        <v>n.a.</v>
      </c>
      <c r="AD5" s="147" t="str">
        <f>_data!AD5</f>
        <v>n.a.</v>
      </c>
      <c r="AE5" s="147" t="str">
        <f>_data!AE5</f>
        <v>n.a.</v>
      </c>
      <c r="AF5" s="147" t="str">
        <f>_data!AF5</f>
        <v>n.a.</v>
      </c>
      <c r="AG5" s="147" t="str">
        <f>_data!AG5</f>
        <v>n.a.</v>
      </c>
      <c r="AH5" s="147" t="str">
        <f>_data!AH5</f>
        <v>n.a.</v>
      </c>
      <c r="AI5" s="147" t="str">
        <f>_data!AI5</f>
        <v>n.a.</v>
      </c>
      <c r="AM5" s="237">
        <f>'DATA-OUTPUT EC per capita'!$C$37</f>
        <v>0</v>
      </c>
      <c r="AN5" s="222" t="str">
        <f>IF(AM3=Z3,Z5,IF(AM3=AA3,AA5,IF(AM3=AB3,AB5,IF(AM3=AC3,AC5,IF(AM3=AD3,AD5,IF(AM3=AE3,AE5,IF(AM3=AF3,AF5,IF(AM3=AG3, AG5,IF(AM3=AH3,AH5,IF(AM3=AI3,AI5,"Fehler"))))))))))</f>
        <v>Fehler</v>
      </c>
      <c r="AO5" s="239" t="e">
        <f>AM5*AN5</f>
        <v>#VALUE!</v>
      </c>
      <c r="AP5" s="240" t="e">
        <f>AO5/'DATA-OUTPUT Co2 per capita'!$C$37-1</f>
        <v>#VALUE!</v>
      </c>
    </row>
    <row r="6" spans="1:47" x14ac:dyDescent="0.25">
      <c r="A6" s="224" t="s">
        <v>6</v>
      </c>
      <c r="B6" s="225">
        <v>0.52239702520675357</v>
      </c>
      <c r="C6" s="225">
        <v>0.58023455102856636</v>
      </c>
      <c r="D6" s="225">
        <v>0.57995391076960345</v>
      </c>
      <c r="E6" s="225">
        <v>0.71737193839924263</v>
      </c>
      <c r="F6" s="225">
        <v>1.1049029027800088</v>
      </c>
      <c r="G6" s="225">
        <v>1.2371534457319175</v>
      </c>
      <c r="H6" s="225">
        <v>1.2661700218136311</v>
      </c>
      <c r="I6" s="225">
        <v>1.8127682715421691</v>
      </c>
      <c r="J6" s="225">
        <v>2.0048331065525451</v>
      </c>
      <c r="K6" s="225">
        <v>1.8779166189894105</v>
      </c>
      <c r="M6" s="224" t="s">
        <v>6</v>
      </c>
      <c r="N6" s="228">
        <f>IFERROR(B6/_data!B6-1,"")</f>
        <v>0</v>
      </c>
      <c r="O6" s="228">
        <f>IFERROR(C6/_data!C6-1,"")</f>
        <v>0</v>
      </c>
      <c r="P6" s="228">
        <f>IFERROR(D6/_data!D6-1,"")</f>
        <v>0</v>
      </c>
      <c r="Q6" s="228">
        <f>IFERROR(E6/_data!E6-1,"")</f>
        <v>0</v>
      </c>
      <c r="R6" s="228">
        <f>IFERROR(F6/_data!F6-1,"")</f>
        <v>0</v>
      </c>
      <c r="S6" s="228">
        <f>IFERROR(G6/_data!G6-1,"")</f>
        <v>0</v>
      </c>
      <c r="T6" s="228">
        <f>IFERROR(H6/_data!H6-1,"")</f>
        <v>0</v>
      </c>
      <c r="U6" s="228">
        <f>IFERROR(I6/_data!I6-1,"")</f>
        <v>0</v>
      </c>
      <c r="V6" s="228">
        <f>IFERROR(J6/_data!J6-1,"")</f>
        <v>0</v>
      </c>
      <c r="W6" s="228">
        <f>IFERROR(K6/_data!K6-1,"")</f>
        <v>0</v>
      </c>
      <c r="Y6" s="159" t="s">
        <v>6</v>
      </c>
      <c r="Z6" s="147">
        <f>_data!Z6</f>
        <v>0.20200000000000001</v>
      </c>
      <c r="AA6" s="147">
        <f>_data!AA6</f>
        <v>0.20200000000000001</v>
      </c>
      <c r="AB6" s="147">
        <f>_data!AB6</f>
        <v>0.20200000000000001</v>
      </c>
      <c r="AC6" s="147">
        <f>_data!AC6</f>
        <v>0.20200000000000001</v>
      </c>
      <c r="AD6" s="147">
        <f>_data!AD6</f>
        <v>0.20200000000000001</v>
      </c>
      <c r="AE6" s="147">
        <f>_data!AE6</f>
        <v>0.20200000000000001</v>
      </c>
      <c r="AF6" s="147">
        <f>_data!AF6</f>
        <v>0.20200000000000001</v>
      </c>
      <c r="AG6" s="147">
        <f>_data!AG6</f>
        <v>0.20200000000000001</v>
      </c>
      <c r="AH6" s="147">
        <f>_data!AH6</f>
        <v>0.20200000000000001</v>
      </c>
      <c r="AI6" s="147">
        <f>_data!AI6</f>
        <v>0.20200000000000001</v>
      </c>
      <c r="AM6" s="237">
        <f>'DATA-OUTPUT EC per capita'!$D$37</f>
        <v>0</v>
      </c>
      <c r="AN6" s="222" t="str">
        <f>IF(AM3=Z3,Z6,IF(AM3=AA3,AA6,IF(AM3=AB3,AB6,IF(AM3=AC3,AC6,IF(AM3=AD3,AD6,IF(AM3=AE3,AE6,IF(AM3=AF3,AF6,IF(AM3=AG3, AG6,IF(AM3=AH3,AH6,IF(AM3=AI3,AI6,"Fehler"))))))))))</f>
        <v>Fehler</v>
      </c>
      <c r="AO6" s="239" t="e">
        <f t="shared" ref="AO6:AO12" si="0">AM6*AN6</f>
        <v>#VALUE!</v>
      </c>
      <c r="AP6" s="240" t="e">
        <f>AO6/'DATA-OUTPUT Co2 per capita'!$D$37-1</f>
        <v>#VALUE!</v>
      </c>
    </row>
    <row r="7" spans="1:47" x14ac:dyDescent="0.25">
      <c r="A7" s="224" t="s">
        <v>2</v>
      </c>
      <c r="B7" s="225">
        <v>0</v>
      </c>
      <c r="C7" s="225">
        <v>0</v>
      </c>
      <c r="D7" s="225">
        <v>0</v>
      </c>
      <c r="E7" s="225">
        <v>0</v>
      </c>
      <c r="F7" s="225">
        <v>0</v>
      </c>
      <c r="G7" s="225">
        <v>0</v>
      </c>
      <c r="H7" s="225">
        <v>0</v>
      </c>
      <c r="I7" s="225">
        <v>0</v>
      </c>
      <c r="J7" s="225">
        <v>0</v>
      </c>
      <c r="K7" s="225">
        <v>0</v>
      </c>
      <c r="M7" s="224" t="s">
        <v>2</v>
      </c>
      <c r="N7" s="228" t="str">
        <f>IFERROR(B7/_data!B7-1,"")</f>
        <v/>
      </c>
      <c r="O7" s="228" t="str">
        <f>IFERROR(C7/_data!C7-1,"")</f>
        <v/>
      </c>
      <c r="P7" s="228" t="str">
        <f>IFERROR(D7/_data!D7-1,"")</f>
        <v/>
      </c>
      <c r="Q7" s="228" t="str">
        <f>IFERROR(E7/_data!E7-1,"")</f>
        <v/>
      </c>
      <c r="R7" s="228" t="str">
        <f>IFERROR(F7/_data!F7-1,"")</f>
        <v/>
      </c>
      <c r="S7" s="228" t="str">
        <f>IFERROR(G7/_data!G7-1,"")</f>
        <v/>
      </c>
      <c r="T7" s="228" t="str">
        <f>IFERROR(H7/_data!H7-1,"")</f>
        <v/>
      </c>
      <c r="U7" s="228" t="str">
        <f>IFERROR(I7/_data!I7-1,"")</f>
        <v/>
      </c>
      <c r="V7" s="228" t="str">
        <f>IFERROR(J7/_data!J7-1,"")</f>
        <v/>
      </c>
      <c r="W7" s="228" t="str">
        <f>IFERROR(K7/_data!K7-1,"")</f>
        <v/>
      </c>
      <c r="Y7" s="159" t="s">
        <v>2</v>
      </c>
      <c r="Z7" s="147">
        <f>_data!Z7</f>
        <v>0.23100000000000001</v>
      </c>
      <c r="AA7" s="147">
        <f>_data!AA7</f>
        <v>0.23100000000000001</v>
      </c>
      <c r="AB7" s="147">
        <f>_data!AB7</f>
        <v>0.23100000000000001</v>
      </c>
      <c r="AC7" s="147">
        <f>_data!AC7</f>
        <v>0.23100000000000001</v>
      </c>
      <c r="AD7" s="147">
        <f>_data!AD7</f>
        <v>0.23100000000000001</v>
      </c>
      <c r="AE7" s="147">
        <f>_data!AE7</f>
        <v>0.23100000000000001</v>
      </c>
      <c r="AF7" s="147">
        <f>_data!AF7</f>
        <v>0.23100000000000001</v>
      </c>
      <c r="AG7" s="147">
        <f>_data!AG7</f>
        <v>0.23100000000000001</v>
      </c>
      <c r="AH7" s="147">
        <f>_data!AH7</f>
        <v>0.23100000000000001</v>
      </c>
      <c r="AI7" s="147">
        <f>_data!AI7</f>
        <v>0.23100000000000001</v>
      </c>
      <c r="AM7" s="237">
        <f>'DATA-OUTPUT EC per capita'!$E$37</f>
        <v>0</v>
      </c>
      <c r="AN7" s="222" t="str">
        <f>IF(AM3=Z3,Z7,IF(AM3=AA3,AA7,IF(AM3=AB3,AB7,IF(AM3=AC3,AC7,IF(AM3=AD3,AD7,IF(AM3=AE3,AE7,IF(AM3=AF3,AF7,IF(AM3=AG3, AG7,IF(AM3=AH3,AH7,IF(AM3=AI3,AI7,"Fehler"))))))))))</f>
        <v>Fehler</v>
      </c>
      <c r="AO7" s="239" t="e">
        <f t="shared" si="0"/>
        <v>#VALUE!</v>
      </c>
      <c r="AP7" t="e">
        <f>AO7/'DATA-OUTPUT Co2 per capita'!$E$37-1</f>
        <v>#VALUE!</v>
      </c>
    </row>
    <row r="8" spans="1:47" x14ac:dyDescent="0.25">
      <c r="A8" s="224" t="s">
        <v>7</v>
      </c>
      <c r="B8" s="225">
        <v>0</v>
      </c>
      <c r="C8" s="225">
        <v>0</v>
      </c>
      <c r="D8" s="225">
        <v>0</v>
      </c>
      <c r="E8" s="225">
        <v>0</v>
      </c>
      <c r="F8" s="225">
        <v>0</v>
      </c>
      <c r="G8" s="225">
        <v>0</v>
      </c>
      <c r="H8" s="225">
        <v>0</v>
      </c>
      <c r="I8" s="225">
        <v>0</v>
      </c>
      <c r="J8" s="225">
        <v>0</v>
      </c>
      <c r="K8" s="225">
        <v>0</v>
      </c>
      <c r="M8" s="224" t="s">
        <v>7</v>
      </c>
      <c r="N8" s="228" t="str">
        <f>IFERROR(B8/_data!B8-1,"")</f>
        <v/>
      </c>
      <c r="O8" s="228" t="str">
        <f>IFERROR(C8/_data!C8-1,"")</f>
        <v/>
      </c>
      <c r="P8" s="228" t="str">
        <f>IFERROR(D8/_data!D8-1,"")</f>
        <v/>
      </c>
      <c r="Q8" s="228" t="str">
        <f>IFERROR(E8/_data!E8-1,"")</f>
        <v/>
      </c>
      <c r="R8" s="228" t="str">
        <f>IFERROR(F8/_data!F8-1,"")</f>
        <v/>
      </c>
      <c r="S8" s="228" t="str">
        <f>IFERROR(G8/_data!G8-1,"")</f>
        <v/>
      </c>
      <c r="T8" s="228" t="str">
        <f>IFERROR(H8/_data!H8-1,"")</f>
        <v/>
      </c>
      <c r="U8" s="228" t="str">
        <f>IFERROR(I8/_data!I8-1,"")</f>
        <v/>
      </c>
      <c r="V8" s="228" t="str">
        <f>IFERROR(J8/_data!J8-1,"")</f>
        <v/>
      </c>
      <c r="W8" s="228" t="str">
        <f>IFERROR(K8/_data!K8-1,"")</f>
        <v/>
      </c>
      <c r="Y8" s="159" t="s">
        <v>7</v>
      </c>
      <c r="Z8" s="147">
        <f>_data!Z8</f>
        <v>0.26700000000000002</v>
      </c>
      <c r="AA8" s="147">
        <f>_data!AA8</f>
        <v>0.26700000000000002</v>
      </c>
      <c r="AB8" s="147">
        <f>_data!AB8</f>
        <v>0.26700000000000002</v>
      </c>
      <c r="AC8" s="147">
        <f>_data!AC8</f>
        <v>0.26700000000000002</v>
      </c>
      <c r="AD8" s="147">
        <f>_data!AD8</f>
        <v>0.26700000000000002</v>
      </c>
      <c r="AE8" s="147">
        <f>_data!AE8</f>
        <v>0.26700000000000002</v>
      </c>
      <c r="AF8" s="147">
        <f>_data!AF8</f>
        <v>0.26700000000000002</v>
      </c>
      <c r="AG8" s="147">
        <f>_data!AG8</f>
        <v>0.26700000000000002</v>
      </c>
      <c r="AH8" s="147">
        <f>_data!AH8</f>
        <v>0.26700000000000002</v>
      </c>
      <c r="AI8" s="147">
        <f>_data!AI8</f>
        <v>0.26700000000000002</v>
      </c>
      <c r="AM8" s="237">
        <f>'DATA-OUTPUT EC per capita'!$F$37</f>
        <v>0</v>
      </c>
      <c r="AN8" s="222" t="str">
        <f>IF(AM3=Z3,Z8,IF(AM3=AA3,AA8,IF(AM3=AB3,AB8,IF(AM3=AC3,AC8,IF(AM3=AD3,AD8,IF(AM3=AE3,AE8,IF(AM3=AF3,AF8,IF(AM3=AG3, AG8,IF(AM3=AH3,AH8,IF(AM3=AI3,AI8,"Fehler"))))))))))</f>
        <v>Fehler</v>
      </c>
      <c r="AO8" s="239" t="e">
        <f t="shared" si="0"/>
        <v>#VALUE!</v>
      </c>
      <c r="AP8" s="240" t="e">
        <f>AO8/'DATA-OUTPUT Co2 per capita'!$F$37-1</f>
        <v>#VALUE!</v>
      </c>
    </row>
    <row r="9" spans="1:47" x14ac:dyDescent="0.25">
      <c r="A9" s="224" t="s">
        <v>8</v>
      </c>
      <c r="B9" s="225">
        <v>0</v>
      </c>
      <c r="C9" s="225">
        <v>0</v>
      </c>
      <c r="D9" s="225">
        <v>2.3503061005997073E-2</v>
      </c>
      <c r="E9" s="225">
        <v>1.1798880565777017E-2</v>
      </c>
      <c r="F9" s="225">
        <v>0</v>
      </c>
      <c r="G9" s="225">
        <v>0</v>
      </c>
      <c r="H9" s="225">
        <v>0</v>
      </c>
      <c r="I9" s="225">
        <v>0</v>
      </c>
      <c r="J9" s="225">
        <v>0</v>
      </c>
      <c r="K9" s="225">
        <v>0</v>
      </c>
      <c r="M9" s="224" t="s">
        <v>8</v>
      </c>
      <c r="N9" s="228" t="str">
        <f>IFERROR(B9/_data!B9-1,"")</f>
        <v/>
      </c>
      <c r="O9" s="228" t="str">
        <f>IFERROR(C9/_data!C9-1,"")</f>
        <v/>
      </c>
      <c r="P9" s="228">
        <f>IFERROR(D9/_data!D9-1,"")</f>
        <v>0</v>
      </c>
      <c r="Q9" s="228">
        <f>IFERROR(E9/_data!E9-1,"")</f>
        <v>0</v>
      </c>
      <c r="R9" s="228" t="str">
        <f>IFERROR(F9/_data!F9-1,"")</f>
        <v/>
      </c>
      <c r="S9" s="228" t="str">
        <f>IFERROR(G9/_data!G9-1,"")</f>
        <v/>
      </c>
      <c r="T9" s="228" t="str">
        <f>IFERROR(H9/_data!H9-1,"")</f>
        <v/>
      </c>
      <c r="U9" s="228" t="str">
        <f>IFERROR(I9/_data!I9-1,"")</f>
        <v/>
      </c>
      <c r="V9" s="228" t="str">
        <f>IFERROR(J9/_data!J9-1,"")</f>
        <v/>
      </c>
      <c r="W9" s="228" t="str">
        <f>IFERROR(K9/_data!K9-1,"")</f>
        <v/>
      </c>
      <c r="Y9" s="159" t="s">
        <v>8</v>
      </c>
      <c r="Z9" s="147">
        <f>_data!Z9</f>
        <v>0.249</v>
      </c>
      <c r="AA9" s="147">
        <f>_data!AA9</f>
        <v>0.249</v>
      </c>
      <c r="AB9" s="147">
        <f>_data!AB9</f>
        <v>0.249</v>
      </c>
      <c r="AC9" s="147">
        <f>_data!AC9</f>
        <v>0.249</v>
      </c>
      <c r="AD9" s="147">
        <f>_data!AD9</f>
        <v>0.249</v>
      </c>
      <c r="AE9" s="147">
        <f>_data!AE9</f>
        <v>0.249</v>
      </c>
      <c r="AF9" s="147">
        <f>_data!AF9</f>
        <v>0.249</v>
      </c>
      <c r="AG9" s="147">
        <f>_data!AG9</f>
        <v>0.249</v>
      </c>
      <c r="AH9" s="147">
        <f>_data!AH9</f>
        <v>0.249</v>
      </c>
      <c r="AI9" s="147">
        <f>_data!AI9</f>
        <v>0.249</v>
      </c>
      <c r="AM9" s="237">
        <f>'DATA-OUTPUT EC per capita'!$G$37</f>
        <v>0</v>
      </c>
      <c r="AN9" s="222" t="str">
        <f>IF(AM3=Z3,Z9,IF(AM3=AA3,AA9,IF(AM3=AB3,AB9,IF(AM3=AC3,AC9,IF(AM3=AD3,AD9,IF(AM3=AE3,AE9,IF(AM3=AF3,AF9,IF(AM3=AG3, AG9,IF(AM3=AH3,AH9,IF(AM3=AI3,AI9,"Fehler"))))))))))</f>
        <v>Fehler</v>
      </c>
      <c r="AO9" s="239" t="e">
        <f t="shared" si="0"/>
        <v>#VALUE!</v>
      </c>
      <c r="AP9" s="240" t="e">
        <f>AO9/'DATA-OUTPUT Co2 per capita'!$G$37-1</f>
        <v>#VALUE!</v>
      </c>
    </row>
    <row r="10" spans="1:47" x14ac:dyDescent="0.25">
      <c r="A10" s="224" t="s">
        <v>9</v>
      </c>
      <c r="B10" s="225">
        <v>0</v>
      </c>
      <c r="C10" s="225">
        <v>0</v>
      </c>
      <c r="D10" s="225">
        <v>4.7913576104889784E-2</v>
      </c>
      <c r="E10" s="225">
        <v>7.1791650211766311E-2</v>
      </c>
      <c r="F10" s="225">
        <v>0</v>
      </c>
      <c r="G10" s="225">
        <v>1.3046510156381993E-2</v>
      </c>
      <c r="H10" s="225">
        <v>1.8278163682294967E-2</v>
      </c>
      <c r="I10" s="225">
        <v>2.0240259835781375E-2</v>
      </c>
      <c r="J10" s="225">
        <v>1.8313509455526553E-2</v>
      </c>
      <c r="K10" s="225">
        <v>1.4136599020969386E-2</v>
      </c>
      <c r="M10" s="224" t="s">
        <v>9</v>
      </c>
      <c r="N10" s="228" t="str">
        <f>IFERROR(B10/_data!B10-1,"")</f>
        <v/>
      </c>
      <c r="O10" s="228" t="str">
        <f>IFERROR(C10/_data!C10-1,"")</f>
        <v/>
      </c>
      <c r="P10" s="228">
        <f>IFERROR(D10/_data!D10-1,"")</f>
        <v>0</v>
      </c>
      <c r="Q10" s="228">
        <f>IFERROR(E10/_data!E10-1,"")</f>
        <v>0</v>
      </c>
      <c r="R10" s="228" t="str">
        <f>IFERROR(F10/_data!F10-1,"")</f>
        <v/>
      </c>
      <c r="S10" s="228">
        <f>IFERROR(G10/_data!G10-1,"")</f>
        <v>0</v>
      </c>
      <c r="T10" s="228">
        <f>IFERROR(H10/_data!H10-1,"")</f>
        <v>0</v>
      </c>
      <c r="U10" s="228">
        <f>IFERROR(I10/_data!I10-1,"")</f>
        <v>0</v>
      </c>
      <c r="V10" s="228">
        <f>IFERROR(J10/_data!J10-1,"")</f>
        <v>0</v>
      </c>
      <c r="W10" s="228">
        <f>IFERROR(K10/_data!K10-1,"")</f>
        <v>0</v>
      </c>
      <c r="Y10" s="159" t="s">
        <v>9</v>
      </c>
      <c r="Z10" s="147">
        <f>_data!Z10</f>
        <v>0.36399999999999999</v>
      </c>
      <c r="AA10" s="147">
        <f>_data!AA10</f>
        <v>0.36399999999999999</v>
      </c>
      <c r="AB10" s="147">
        <f>_data!AB10</f>
        <v>0.36399999999999999</v>
      </c>
      <c r="AC10" s="147">
        <f>_data!AC10</f>
        <v>0.36399999999999999</v>
      </c>
      <c r="AD10" s="147">
        <f>_data!AD10</f>
        <v>0.36399999999999999</v>
      </c>
      <c r="AE10" s="147">
        <f>_data!AE10</f>
        <v>0.36399999999999999</v>
      </c>
      <c r="AF10" s="147">
        <f>_data!AF10</f>
        <v>0.36399999999999999</v>
      </c>
      <c r="AG10" s="147">
        <f>_data!AG10</f>
        <v>0.36399999999999999</v>
      </c>
      <c r="AH10" s="147">
        <f>_data!AH10</f>
        <v>0.36399999999999999</v>
      </c>
      <c r="AI10" s="147">
        <f>_data!AI10</f>
        <v>0.36399999999999999</v>
      </c>
      <c r="AM10" s="237">
        <f>'DATA-OUTPUT EC per capita'!$H$37</f>
        <v>0</v>
      </c>
      <c r="AN10" s="222" t="str">
        <f>IF(AM3=Z3,Z10,IF(AM3=AA3,AA10,IF(AM3=AB3,AB10,IF(AM3=AC3,AC10,IF(AM3=AD3,AD10,IF(AM3=AE3,AE10,IF(AM3=AF3,AF10,IF(AM3=AG3, AG10,IF(AM3=AH3,AH10,IF(AM3=AI3,AI10,"Fehler"))))))))))</f>
        <v>Fehler</v>
      </c>
      <c r="AO10" s="239" t="e">
        <f t="shared" si="0"/>
        <v>#VALUE!</v>
      </c>
      <c r="AP10" s="240" t="e">
        <f>AO10/'DATA-OUTPUT Co2 per capita'!$H$37-1</f>
        <v>#VALUE!</v>
      </c>
    </row>
    <row r="11" spans="1:47" x14ac:dyDescent="0.25">
      <c r="A11" s="224" t="s">
        <v>10</v>
      </c>
      <c r="B11" s="225">
        <v>0</v>
      </c>
      <c r="C11" s="225">
        <v>0</v>
      </c>
      <c r="D11" s="225">
        <v>0</v>
      </c>
      <c r="E11" s="225">
        <v>0</v>
      </c>
      <c r="F11" s="225">
        <v>0</v>
      </c>
      <c r="G11" s="225">
        <v>0</v>
      </c>
      <c r="H11" s="225">
        <v>0</v>
      </c>
      <c r="I11" s="225">
        <v>0</v>
      </c>
      <c r="J11" s="225">
        <v>0</v>
      </c>
      <c r="K11" s="225">
        <v>0</v>
      </c>
      <c r="M11" s="224" t="s">
        <v>10</v>
      </c>
      <c r="N11" s="228" t="str">
        <f>IFERROR(B11/_data!B11-1,"")</f>
        <v/>
      </c>
      <c r="O11" s="228" t="str">
        <f>IFERROR(C11/_data!C11-1,"")</f>
        <v/>
      </c>
      <c r="P11" s="228" t="str">
        <f>IFERROR(D11/_data!D11-1,"")</f>
        <v/>
      </c>
      <c r="Q11" s="228" t="str">
        <f>IFERROR(E11/_data!E11-1,"")</f>
        <v/>
      </c>
      <c r="R11" s="228" t="str">
        <f>IFERROR(F11/_data!F11-1,"")</f>
        <v/>
      </c>
      <c r="S11" s="228" t="str">
        <f>IFERROR(G11/_data!G11-1,"")</f>
        <v/>
      </c>
      <c r="T11" s="228" t="str">
        <f>IFERROR(H11/_data!H11-1,"")</f>
        <v/>
      </c>
      <c r="U11" s="228" t="str">
        <f>IFERROR(I11/_data!I11-1,"")</f>
        <v/>
      </c>
      <c r="V11" s="228" t="str">
        <f>IFERROR(J11/_data!J11-1,"")</f>
        <v/>
      </c>
      <c r="W11" s="228" t="str">
        <f>IFERROR(K11/_data!K11-1,"")</f>
        <v/>
      </c>
      <c r="Y11" s="159" t="s">
        <v>10</v>
      </c>
      <c r="Z11" s="147">
        <f>_data!Z11</f>
        <v>0.38200000000000001</v>
      </c>
      <c r="AA11" s="147">
        <f>_data!AA11</f>
        <v>0.38200000000000001</v>
      </c>
      <c r="AB11" s="147">
        <f>_data!AB11</f>
        <v>0.38200000000000001</v>
      </c>
      <c r="AC11" s="147">
        <f>_data!AC11</f>
        <v>0.38200000000000001</v>
      </c>
      <c r="AD11" s="147">
        <f>_data!AD11</f>
        <v>0.38200000000000001</v>
      </c>
      <c r="AE11" s="147">
        <f>_data!AE11</f>
        <v>0.38200000000000001</v>
      </c>
      <c r="AF11" s="147">
        <f>_data!AF11</f>
        <v>0.38200000000000001</v>
      </c>
      <c r="AG11" s="147">
        <f>_data!AG11</f>
        <v>0.38200000000000001</v>
      </c>
      <c r="AH11" s="147">
        <f>_data!AH11</f>
        <v>0.38200000000000001</v>
      </c>
      <c r="AI11" s="147">
        <f>_data!AI11</f>
        <v>0.38200000000000001</v>
      </c>
      <c r="AM11" s="237">
        <f>'DATA-OUTPUT EC per capita'!$I$37</f>
        <v>0</v>
      </c>
      <c r="AN11" s="222" t="str">
        <f>IF(AM3=Z3,Z11,IF(AM3=AA3,AA11,IF(AM3=AB3,AB11,IF(AM3=AC3,AC11,IF(AM3=AD3,AD11,IF(AM3=AE3,AE11,IF(AM3=AF3,AF11,IF(AM3=AG3, AG11,IF(AM3=AH3,AH11,IF(AM3=AI3,AI11,"Fehler"))))))))))</f>
        <v>Fehler</v>
      </c>
      <c r="AO11" s="239" t="e">
        <f t="shared" si="0"/>
        <v>#VALUE!</v>
      </c>
      <c r="AP11" s="240" t="e">
        <f>AO11/'DATA-OUTPUT Co2 per capita'!$I$37-1</f>
        <v>#VALUE!</v>
      </c>
    </row>
    <row r="12" spans="1:47" x14ac:dyDescent="0.25">
      <c r="A12" s="224" t="s">
        <v>11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25">
        <v>0</v>
      </c>
      <c r="I12" s="225">
        <v>0</v>
      </c>
      <c r="J12" s="225">
        <v>0</v>
      </c>
      <c r="K12" s="225">
        <v>0</v>
      </c>
      <c r="M12" s="224" t="s">
        <v>11</v>
      </c>
      <c r="N12" s="228" t="str">
        <f>IFERROR(B12/_data!B12-1,"")</f>
        <v/>
      </c>
      <c r="O12" s="228" t="str">
        <f>IFERROR(C12/_data!C12-1,"")</f>
        <v/>
      </c>
      <c r="P12" s="228" t="str">
        <f>IFERROR(D12/_data!D12-1,"")</f>
        <v/>
      </c>
      <c r="Q12" s="228" t="str">
        <f>IFERROR(E12/_data!E12-1,"")</f>
        <v/>
      </c>
      <c r="R12" s="228" t="str">
        <f>IFERROR(F12/_data!F12-1,"")</f>
        <v/>
      </c>
      <c r="S12" s="228" t="str">
        <f>IFERROR(G12/_data!G12-1,"")</f>
        <v/>
      </c>
      <c r="T12" s="228" t="str">
        <f>IFERROR(H12/_data!H12-1,"")</f>
        <v/>
      </c>
      <c r="U12" s="228" t="str">
        <f>IFERROR(I12/_data!I12-1,"")</f>
        <v/>
      </c>
      <c r="V12" s="228" t="str">
        <f>IFERROR(J12/_data!J12-1,"")</f>
        <v/>
      </c>
      <c r="W12" s="228" t="str">
        <f>IFERROR(K12/_data!K12-1,"")</f>
        <v/>
      </c>
      <c r="Y12" s="159" t="s">
        <v>11</v>
      </c>
      <c r="Z12" s="147">
        <f>_data!Z12</f>
        <v>0</v>
      </c>
      <c r="AA12" s="147">
        <f>_data!AA12</f>
        <v>0</v>
      </c>
      <c r="AB12" s="147">
        <f>_data!AB12</f>
        <v>0</v>
      </c>
      <c r="AC12" s="147">
        <f>_data!AC12</f>
        <v>0</v>
      </c>
      <c r="AD12" s="147">
        <f>_data!AD12</f>
        <v>0</v>
      </c>
      <c r="AE12" s="147">
        <f>_data!AE12</f>
        <v>0</v>
      </c>
      <c r="AF12" s="147">
        <f>_data!AF12</f>
        <v>0</v>
      </c>
      <c r="AG12" s="147">
        <f>_data!AG12</f>
        <v>0</v>
      </c>
      <c r="AH12" s="147">
        <f>_data!AH12</f>
        <v>0</v>
      </c>
      <c r="AI12" s="147">
        <f>_data!AI12</f>
        <v>0</v>
      </c>
      <c r="AM12" s="237">
        <f>'DATA-OUTPUT EC per capita'!$J$37</f>
        <v>0</v>
      </c>
      <c r="AN12" s="222" t="str">
        <f>IF(AM3=Z3,Z12,IF(AM3=AA3,AA12,IF(AM3=AB3,AB12,IF(AM3=AC3,AC12,IF(AM3=AD3,AD12,IF(AM3=AE3,AE12,IF(AM3=AF3,AF12,IF(AM3=AG3, AG12,IF(AM3=AH3,AH12,IF(AM3=AI3,AI12,"Fehler"))))))))))</f>
        <v>Fehler</v>
      </c>
      <c r="AO12" s="239" t="e">
        <f t="shared" si="0"/>
        <v>#VALUE!</v>
      </c>
      <c r="AP12" t="e">
        <f>AO12/'DATA-OUTPUT Co2 per capita'!$J$37-1</f>
        <v>#VALUE!</v>
      </c>
    </row>
    <row r="13" spans="1:47" x14ac:dyDescent="0.25">
      <c r="A13" s="226" t="s">
        <v>40</v>
      </c>
      <c r="B13" s="227">
        <v>1.1254156691005581</v>
      </c>
      <c r="C13" s="227">
        <v>1.1283949248141418</v>
      </c>
      <c r="D13" s="227">
        <v>1.1907612606976588</v>
      </c>
      <c r="E13" s="227">
        <v>1.3683978637709235</v>
      </c>
      <c r="F13" s="227">
        <v>1.6838386463725878</v>
      </c>
      <c r="G13" s="227">
        <v>1.87298961432559</v>
      </c>
      <c r="H13" s="227">
        <v>1.9020148544645556</v>
      </c>
      <c r="I13" s="227">
        <v>2.4824136538768826</v>
      </c>
      <c r="J13" s="227">
        <v>2.6670965199171777</v>
      </c>
      <c r="K13" s="227">
        <v>2.4869609233068433</v>
      </c>
      <c r="M13" s="226" t="s">
        <v>40</v>
      </c>
      <c r="N13" s="228">
        <f>IFERROR(B13/_data!B13-1,"")</f>
        <v>0</v>
      </c>
      <c r="O13" s="228">
        <f>IFERROR(C13/_data!C13-1,"")</f>
        <v>0</v>
      </c>
      <c r="P13" s="228">
        <f>IFERROR(D13/_data!D13-1,"")</f>
        <v>0</v>
      </c>
      <c r="Q13" s="228">
        <f>IFERROR(E13/_data!E13-1,"")</f>
        <v>0</v>
      </c>
      <c r="R13" s="228">
        <f>IFERROR(F13/_data!F13-1,"")</f>
        <v>0</v>
      </c>
      <c r="S13" s="228">
        <f>IFERROR(G13/_data!G13-1,"")</f>
        <v>0</v>
      </c>
      <c r="T13" s="228">
        <f>IFERROR(H13/_data!H13-1,"")</f>
        <v>0</v>
      </c>
      <c r="U13" s="228">
        <f>IFERROR(I13/_data!I13-1,"")</f>
        <v>0</v>
      </c>
      <c r="V13" s="228">
        <f>IFERROR(J13/_data!J13-1,"")</f>
        <v>0</v>
      </c>
      <c r="W13" s="228">
        <f>IFERROR(K13/_data!K13-1,"")</f>
        <v>0</v>
      </c>
      <c r="AL13" t="s">
        <v>12</v>
      </c>
      <c r="AO13" s="239" t="e">
        <f>SUM(AO4:AO12)</f>
        <v>#VALUE!</v>
      </c>
      <c r="AP13" s="240" t="e">
        <f>AO13/'DATA-OUTPUT Co2 per capita'!$K$37-1</f>
        <v>#VALUE!</v>
      </c>
    </row>
    <row r="14" spans="1:47" x14ac:dyDescent="0.25">
      <c r="A14" s="233"/>
      <c r="B14" s="234"/>
      <c r="C14" s="235"/>
      <c r="D14" s="235"/>
      <c r="E14" s="235"/>
      <c r="F14" s="235"/>
      <c r="G14" s="235"/>
      <c r="H14" s="235"/>
    </row>
    <row r="15" spans="1:47" x14ac:dyDescent="0.25">
      <c r="A15" s="150" t="s">
        <v>256</v>
      </c>
      <c r="B15" s="152"/>
      <c r="C15" s="152"/>
      <c r="D15" s="152"/>
      <c r="E15" s="152"/>
      <c r="F15" s="152"/>
      <c r="G15" s="152"/>
      <c r="H15" s="152"/>
      <c r="I15" s="152"/>
      <c r="J15" s="152"/>
      <c r="K15" s="152"/>
      <c r="M15" s="229" t="s">
        <v>257</v>
      </c>
      <c r="N15" s="150" t="str">
        <f>A15</f>
        <v>Energy consumption (MWh /Einwohner and  Year) - Primary sector (Agriculture)</v>
      </c>
      <c r="O15" s="152"/>
      <c r="P15" s="152"/>
      <c r="Q15" s="152"/>
      <c r="R15" s="152"/>
      <c r="S15" s="152"/>
      <c r="T15" s="152"/>
      <c r="U15" s="152"/>
      <c r="V15" s="152"/>
      <c r="W15" s="152"/>
    </row>
    <row r="16" spans="1:47" x14ac:dyDescent="0.25">
      <c r="A16" s="223" t="s">
        <v>39</v>
      </c>
      <c r="B16" s="223">
        <v>2000</v>
      </c>
      <c r="C16" s="223">
        <v>2001</v>
      </c>
      <c r="D16" s="223">
        <v>2002</v>
      </c>
      <c r="E16" s="223">
        <v>2003</v>
      </c>
      <c r="F16" s="223">
        <v>2004</v>
      </c>
      <c r="G16" s="223">
        <v>2005</v>
      </c>
      <c r="H16" s="223">
        <v>2006</v>
      </c>
      <c r="I16" s="223">
        <v>2007</v>
      </c>
      <c r="J16" s="223">
        <v>2008</v>
      </c>
      <c r="K16" s="223">
        <v>2009</v>
      </c>
      <c r="M16" s="223" t="s">
        <v>39</v>
      </c>
      <c r="N16" s="223">
        <v>2000</v>
      </c>
      <c r="O16" s="223">
        <v>2001</v>
      </c>
      <c r="P16" s="223">
        <v>2002</v>
      </c>
      <c r="Q16" s="223">
        <v>2003</v>
      </c>
      <c r="R16" s="223">
        <v>2004</v>
      </c>
      <c r="S16" s="223">
        <v>2005</v>
      </c>
      <c r="T16" s="223">
        <v>2006</v>
      </c>
      <c r="U16" s="223">
        <v>2007</v>
      </c>
      <c r="V16" s="223">
        <v>2008</v>
      </c>
      <c r="W16" s="223">
        <v>2009</v>
      </c>
    </row>
    <row r="17" spans="1:23" x14ac:dyDescent="0.25">
      <c r="A17" s="224" t="s">
        <v>1</v>
      </c>
      <c r="B17" s="225">
        <v>0.15468731273624356</v>
      </c>
      <c r="C17" s="225">
        <v>0.12784368386966069</v>
      </c>
      <c r="D17" s="225">
        <v>7.5137198891758988E-2</v>
      </c>
      <c r="E17" s="225">
        <v>0.1072790525288341</v>
      </c>
      <c r="F17" s="225">
        <v>0.11908861528075455</v>
      </c>
      <c r="G17" s="225">
        <v>7.4655030339296963E-2</v>
      </c>
      <c r="H17" s="225">
        <v>7.3927028358589053E-2</v>
      </c>
      <c r="I17" s="225">
        <v>5.647393927394357E-2</v>
      </c>
      <c r="J17" s="225">
        <v>7.2442108831467095E-2</v>
      </c>
      <c r="K17" s="225">
        <v>4.0158746263390735E-2</v>
      </c>
      <c r="M17" s="224" t="s">
        <v>1</v>
      </c>
      <c r="N17" s="228">
        <f>IFERROR(B17/_data!B17-1,"")</f>
        <v>0</v>
      </c>
      <c r="O17" s="228">
        <f>IFERROR(C17/_data!C17-1,"")</f>
        <v>0</v>
      </c>
      <c r="P17" s="228">
        <f>IFERROR(D17/_data!D17-1,"")</f>
        <v>0</v>
      </c>
      <c r="Q17" s="228">
        <f>IFERROR(E17/_data!E17-1,"")</f>
        <v>0</v>
      </c>
      <c r="R17" s="228">
        <f>IFERROR(F17/_data!F17-1,"")</f>
        <v>0</v>
      </c>
      <c r="S17" s="228">
        <f>IFERROR(G17/_data!G17-1,"")</f>
        <v>0</v>
      </c>
      <c r="T17" s="228">
        <f>IFERROR(H17/_data!H17-1,"")</f>
        <v>0</v>
      </c>
      <c r="U17" s="228">
        <f>IFERROR(I17/_data!I17-1,"")</f>
        <v>0</v>
      </c>
      <c r="V17" s="228">
        <f>IFERROR(J17/_data!J17-1,"")</f>
        <v>0</v>
      </c>
      <c r="W17" s="228">
        <f>IFERROR(K17/_data!K17-1,"")</f>
        <v>0</v>
      </c>
    </row>
    <row r="18" spans="1:23" x14ac:dyDescent="0.25">
      <c r="A18" s="224" t="s">
        <v>5</v>
      </c>
      <c r="B18" s="225">
        <v>0</v>
      </c>
      <c r="C18" s="225">
        <v>0</v>
      </c>
      <c r="D18" s="225">
        <v>0</v>
      </c>
      <c r="E18" s="225">
        <v>0</v>
      </c>
      <c r="F18" s="225">
        <v>0</v>
      </c>
      <c r="G18" s="225">
        <v>0</v>
      </c>
      <c r="H18" s="225">
        <v>0</v>
      </c>
      <c r="I18" s="225">
        <v>0</v>
      </c>
      <c r="J18" s="225">
        <v>0</v>
      </c>
      <c r="K18" s="225">
        <v>0</v>
      </c>
      <c r="M18" s="224" t="s">
        <v>5</v>
      </c>
      <c r="N18" s="228" t="str">
        <f>IFERROR(B18/_data!B18-1,"")</f>
        <v/>
      </c>
      <c r="O18" s="228" t="str">
        <f>IFERROR(C18/_data!C18-1,"")</f>
        <v/>
      </c>
      <c r="P18" s="228" t="str">
        <f>IFERROR(D18/_data!D18-1,"")</f>
        <v/>
      </c>
      <c r="Q18" s="228" t="str">
        <f>IFERROR(E18/_data!E18-1,"")</f>
        <v/>
      </c>
      <c r="R18" s="228" t="str">
        <f>IFERROR(F18/_data!F18-1,"")</f>
        <v/>
      </c>
      <c r="S18" s="228" t="str">
        <f>IFERROR(G18/_data!G18-1,"")</f>
        <v/>
      </c>
      <c r="T18" s="228" t="str">
        <f>IFERROR(H18/_data!H18-1,"")</f>
        <v/>
      </c>
      <c r="U18" s="228" t="str">
        <f>IFERROR(I18/_data!I18-1,"")</f>
        <v/>
      </c>
      <c r="V18" s="228" t="str">
        <f>IFERROR(J18/_data!J18-1,"")</f>
        <v/>
      </c>
      <c r="W18" s="228" t="str">
        <f>IFERROR(K18/_data!K18-1,"")</f>
        <v/>
      </c>
    </row>
    <row r="19" spans="1:23" x14ac:dyDescent="0.25">
      <c r="A19" s="224" t="s">
        <v>6</v>
      </c>
      <c r="B19" s="225">
        <v>0</v>
      </c>
      <c r="C19" s="225">
        <v>8.6799609601087832E-2</v>
      </c>
      <c r="D19" s="225">
        <v>8.3576521955688432E-2</v>
      </c>
      <c r="E19" s="225">
        <v>7.2880777648607259E-2</v>
      </c>
      <c r="F19" s="225">
        <v>8.5257652980890525E-2</v>
      </c>
      <c r="G19" s="225">
        <v>0.14731684384914667</v>
      </c>
      <c r="H19" s="225">
        <v>0</v>
      </c>
      <c r="I19" s="225">
        <v>0</v>
      </c>
      <c r="J19" s="225">
        <v>0</v>
      </c>
      <c r="K19" s="225">
        <v>0</v>
      </c>
      <c r="M19" s="224" t="s">
        <v>6</v>
      </c>
      <c r="N19" s="228" t="str">
        <f>IFERROR(B19/_data!B19-1,"")</f>
        <v/>
      </c>
      <c r="O19" s="228">
        <f>IFERROR(C19/_data!C19-1,"")</f>
        <v>0</v>
      </c>
      <c r="P19" s="228">
        <f>IFERROR(D19/_data!D19-1,"")</f>
        <v>0</v>
      </c>
      <c r="Q19" s="228">
        <f>IFERROR(E19/_data!E19-1,"")</f>
        <v>0</v>
      </c>
      <c r="R19" s="228">
        <f>IFERROR(F19/_data!F19-1,"")</f>
        <v>0</v>
      </c>
      <c r="S19" s="228">
        <f>IFERROR(G19/_data!G19-1,"")</f>
        <v>0</v>
      </c>
      <c r="T19" s="228" t="str">
        <f>IFERROR(H19/_data!H19-1,"")</f>
        <v/>
      </c>
      <c r="U19" s="228" t="str">
        <f>IFERROR(I19/_data!I19-1,"")</f>
        <v/>
      </c>
      <c r="V19" s="228" t="str">
        <f>IFERROR(J19/_data!J19-1,"")</f>
        <v/>
      </c>
      <c r="W19" s="228" t="str">
        <f>IFERROR(K19/_data!K19-1,"")</f>
        <v/>
      </c>
    </row>
    <row r="20" spans="1:23" x14ac:dyDescent="0.25">
      <c r="A20" s="224" t="s">
        <v>2</v>
      </c>
      <c r="B20" s="225">
        <v>0</v>
      </c>
      <c r="C20" s="225">
        <v>0</v>
      </c>
      <c r="D20" s="225">
        <v>0</v>
      </c>
      <c r="E20" s="225">
        <v>0</v>
      </c>
      <c r="F20" s="225">
        <v>0</v>
      </c>
      <c r="G20" s="225">
        <v>0</v>
      </c>
      <c r="H20" s="225">
        <v>0</v>
      </c>
      <c r="I20" s="225">
        <v>0</v>
      </c>
      <c r="J20" s="225">
        <v>0</v>
      </c>
      <c r="K20" s="225">
        <v>0</v>
      </c>
      <c r="M20" s="224" t="s">
        <v>2</v>
      </c>
      <c r="N20" s="228" t="str">
        <f>IFERROR(B20/_data!B20-1,"")</f>
        <v/>
      </c>
      <c r="O20" s="228" t="str">
        <f>IFERROR(C20/_data!C20-1,"")</f>
        <v/>
      </c>
      <c r="P20" s="228" t="str">
        <f>IFERROR(D20/_data!D20-1,"")</f>
        <v/>
      </c>
      <c r="Q20" s="228" t="str">
        <f>IFERROR(E20/_data!E20-1,"")</f>
        <v/>
      </c>
      <c r="R20" s="228" t="str">
        <f>IFERROR(F20/_data!F20-1,"")</f>
        <v/>
      </c>
      <c r="S20" s="228" t="str">
        <f>IFERROR(G20/_data!G20-1,"")</f>
        <v/>
      </c>
      <c r="T20" s="228" t="str">
        <f>IFERROR(H20/_data!H20-1,"")</f>
        <v/>
      </c>
      <c r="U20" s="228" t="str">
        <f>IFERROR(I20/_data!I20-1,"")</f>
        <v/>
      </c>
      <c r="V20" s="228" t="str">
        <f>IFERROR(J20/_data!J20-1,"")</f>
        <v/>
      </c>
      <c r="W20" s="228" t="str">
        <f>IFERROR(K20/_data!K20-1,"")</f>
        <v/>
      </c>
    </row>
    <row r="21" spans="1:23" x14ac:dyDescent="0.25">
      <c r="A21" s="224" t="s">
        <v>7</v>
      </c>
      <c r="B21" s="225">
        <v>0</v>
      </c>
      <c r="C21" s="225">
        <v>0</v>
      </c>
      <c r="D21" s="225">
        <v>0</v>
      </c>
      <c r="E21" s="225">
        <v>0</v>
      </c>
      <c r="F21" s="225">
        <v>0</v>
      </c>
      <c r="G21" s="225">
        <v>0</v>
      </c>
      <c r="H21" s="225">
        <v>0</v>
      </c>
      <c r="I21" s="225">
        <v>0</v>
      </c>
      <c r="J21" s="225">
        <v>0</v>
      </c>
      <c r="K21" s="225">
        <v>0</v>
      </c>
      <c r="M21" s="224" t="s">
        <v>7</v>
      </c>
      <c r="N21" s="228" t="str">
        <f>IFERROR(B21/_data!B21-1,"")</f>
        <v/>
      </c>
      <c r="O21" s="228" t="str">
        <f>IFERROR(C21/_data!C21-1,"")</f>
        <v/>
      </c>
      <c r="P21" s="228" t="str">
        <f>IFERROR(D21/_data!D21-1,"")</f>
        <v/>
      </c>
      <c r="Q21" s="228" t="str">
        <f>IFERROR(E21/_data!E21-1,"")</f>
        <v/>
      </c>
      <c r="R21" s="228" t="str">
        <f>IFERROR(F21/_data!F21-1,"")</f>
        <v/>
      </c>
      <c r="S21" s="228" t="str">
        <f>IFERROR(G21/_data!G21-1,"")</f>
        <v/>
      </c>
      <c r="T21" s="228" t="str">
        <f>IFERROR(H21/_data!H21-1,"")</f>
        <v/>
      </c>
      <c r="U21" s="228" t="str">
        <f>IFERROR(I21/_data!I21-1,"")</f>
        <v/>
      </c>
      <c r="V21" s="228" t="str">
        <f>IFERROR(J21/_data!J21-1,"")</f>
        <v/>
      </c>
      <c r="W21" s="228" t="str">
        <f>IFERROR(K21/_data!K21-1,"")</f>
        <v/>
      </c>
    </row>
    <row r="22" spans="1:23" x14ac:dyDescent="0.25">
      <c r="A22" s="224" t="s">
        <v>8</v>
      </c>
      <c r="B22" s="225">
        <v>0</v>
      </c>
      <c r="C22" s="225">
        <v>0</v>
      </c>
      <c r="D22" s="225">
        <v>0</v>
      </c>
      <c r="E22" s="225">
        <v>0</v>
      </c>
      <c r="F22" s="225">
        <v>0</v>
      </c>
      <c r="G22" s="225">
        <v>0</v>
      </c>
      <c r="H22" s="225">
        <v>0</v>
      </c>
      <c r="I22" s="225">
        <v>0</v>
      </c>
      <c r="J22" s="225">
        <v>0</v>
      </c>
      <c r="K22" s="225">
        <v>0</v>
      </c>
      <c r="M22" s="224" t="s">
        <v>8</v>
      </c>
      <c r="N22" s="228" t="str">
        <f>IFERROR(B22/_data!B22-1,"")</f>
        <v/>
      </c>
      <c r="O22" s="228" t="str">
        <f>IFERROR(C22/_data!C22-1,"")</f>
        <v/>
      </c>
      <c r="P22" s="228" t="str">
        <f>IFERROR(D22/_data!D22-1,"")</f>
        <v/>
      </c>
      <c r="Q22" s="228" t="str">
        <f>IFERROR(E22/_data!E22-1,"")</f>
        <v/>
      </c>
      <c r="R22" s="228" t="str">
        <f>IFERROR(F22/_data!F22-1,"")</f>
        <v/>
      </c>
      <c r="S22" s="228" t="str">
        <f>IFERROR(G22/_data!G22-1,"")</f>
        <v/>
      </c>
      <c r="T22" s="228" t="str">
        <f>IFERROR(H22/_data!H22-1,"")</f>
        <v/>
      </c>
      <c r="U22" s="228" t="str">
        <f>IFERROR(I22/_data!I22-1,"")</f>
        <v/>
      </c>
      <c r="V22" s="228" t="str">
        <f>IFERROR(J22/_data!J22-1,"")</f>
        <v/>
      </c>
      <c r="W22" s="228" t="str">
        <f>IFERROR(K22/_data!K22-1,"")</f>
        <v/>
      </c>
    </row>
    <row r="23" spans="1:23" x14ac:dyDescent="0.25">
      <c r="A23" s="224" t="s">
        <v>9</v>
      </c>
      <c r="B23" s="225">
        <v>0</v>
      </c>
      <c r="C23" s="225">
        <v>0</v>
      </c>
      <c r="D23" s="225">
        <v>0</v>
      </c>
      <c r="E23" s="225">
        <v>0</v>
      </c>
      <c r="F23" s="225">
        <v>0</v>
      </c>
      <c r="G23" s="225">
        <v>0</v>
      </c>
      <c r="H23" s="225">
        <v>0</v>
      </c>
      <c r="I23" s="225">
        <v>0</v>
      </c>
      <c r="J23" s="225">
        <v>0</v>
      </c>
      <c r="K23" s="225">
        <v>0</v>
      </c>
      <c r="M23" s="224" t="s">
        <v>9</v>
      </c>
      <c r="N23" s="228" t="str">
        <f>IFERROR(B23/_data!B23-1,"")</f>
        <v/>
      </c>
      <c r="O23" s="228" t="str">
        <f>IFERROR(C23/_data!C23-1,"")</f>
        <v/>
      </c>
      <c r="P23" s="228" t="str">
        <f>IFERROR(D23/_data!D23-1,"")</f>
        <v/>
      </c>
      <c r="Q23" s="228" t="str">
        <f>IFERROR(E23/_data!E23-1,"")</f>
        <v/>
      </c>
      <c r="R23" s="228" t="str">
        <f>IFERROR(F23/_data!F23-1,"")</f>
        <v/>
      </c>
      <c r="S23" s="228" t="str">
        <f>IFERROR(G23/_data!G23-1,"")</f>
        <v/>
      </c>
      <c r="T23" s="228" t="str">
        <f>IFERROR(H23/_data!H23-1,"")</f>
        <v/>
      </c>
      <c r="U23" s="228" t="str">
        <f>IFERROR(I23/_data!I23-1,"")</f>
        <v/>
      </c>
      <c r="V23" s="228" t="str">
        <f>IFERROR(J23/_data!J23-1,"")</f>
        <v/>
      </c>
      <c r="W23" s="228" t="str">
        <f>IFERROR(K23/_data!K23-1,"")</f>
        <v/>
      </c>
    </row>
    <row r="24" spans="1:23" x14ac:dyDescent="0.25">
      <c r="A24" s="224" t="s">
        <v>10</v>
      </c>
      <c r="B24" s="225">
        <v>0</v>
      </c>
      <c r="C24" s="225">
        <v>0</v>
      </c>
      <c r="D24" s="225">
        <v>0</v>
      </c>
      <c r="E24" s="225">
        <v>0</v>
      </c>
      <c r="F24" s="225">
        <v>0</v>
      </c>
      <c r="G24" s="225">
        <v>0</v>
      </c>
      <c r="H24" s="225">
        <v>0</v>
      </c>
      <c r="I24" s="225">
        <v>0</v>
      </c>
      <c r="J24" s="225">
        <v>0</v>
      </c>
      <c r="K24" s="225">
        <v>0</v>
      </c>
      <c r="M24" s="224" t="s">
        <v>10</v>
      </c>
      <c r="N24" s="228" t="str">
        <f>IFERROR(B24/_data!B24-1,"")</f>
        <v/>
      </c>
      <c r="O24" s="228" t="str">
        <f>IFERROR(C24/_data!C24-1,"")</f>
        <v/>
      </c>
      <c r="P24" s="228" t="str">
        <f>IFERROR(D24/_data!D24-1,"")</f>
        <v/>
      </c>
      <c r="Q24" s="228" t="str">
        <f>IFERROR(E24/_data!E24-1,"")</f>
        <v/>
      </c>
      <c r="R24" s="228" t="str">
        <f>IFERROR(F24/_data!F24-1,"")</f>
        <v/>
      </c>
      <c r="S24" s="228" t="str">
        <f>IFERROR(G24/_data!G24-1,"")</f>
        <v/>
      </c>
      <c r="T24" s="228" t="str">
        <f>IFERROR(H24/_data!H24-1,"")</f>
        <v/>
      </c>
      <c r="U24" s="228" t="str">
        <f>IFERROR(I24/_data!I24-1,"")</f>
        <v/>
      </c>
      <c r="V24" s="228" t="str">
        <f>IFERROR(J24/_data!J24-1,"")</f>
        <v/>
      </c>
      <c r="W24" s="228" t="str">
        <f>IFERROR(K24/_data!K24-1,"")</f>
        <v/>
      </c>
    </row>
    <row r="25" spans="1:23" x14ac:dyDescent="0.25">
      <c r="A25" s="224" t="s">
        <v>11</v>
      </c>
      <c r="B25" s="225">
        <v>0</v>
      </c>
      <c r="C25" s="225">
        <v>0</v>
      </c>
      <c r="D25" s="225">
        <v>0</v>
      </c>
      <c r="E25" s="225">
        <v>0</v>
      </c>
      <c r="F25" s="225">
        <v>0</v>
      </c>
      <c r="G25" s="225">
        <v>0</v>
      </c>
      <c r="H25" s="225">
        <v>0</v>
      </c>
      <c r="I25" s="225">
        <v>0</v>
      </c>
      <c r="J25" s="225">
        <v>0</v>
      </c>
      <c r="K25" s="225">
        <v>0</v>
      </c>
      <c r="M25" s="224" t="s">
        <v>11</v>
      </c>
      <c r="N25" s="228" t="str">
        <f>IFERROR(B25/_data!B25-1,"")</f>
        <v/>
      </c>
      <c r="O25" s="228" t="str">
        <f>IFERROR(C25/_data!C25-1,"")</f>
        <v/>
      </c>
      <c r="P25" s="228" t="str">
        <f>IFERROR(D25/_data!D25-1,"")</f>
        <v/>
      </c>
      <c r="Q25" s="228" t="str">
        <f>IFERROR(E25/_data!E25-1,"")</f>
        <v/>
      </c>
      <c r="R25" s="228" t="str">
        <f>IFERROR(F25/_data!F25-1,"")</f>
        <v/>
      </c>
      <c r="S25" s="228" t="str">
        <f>IFERROR(G25/_data!G25-1,"")</f>
        <v/>
      </c>
      <c r="T25" s="228" t="str">
        <f>IFERROR(H25/_data!H25-1,"")</f>
        <v/>
      </c>
      <c r="U25" s="228" t="str">
        <f>IFERROR(I25/_data!I25-1,"")</f>
        <v/>
      </c>
      <c r="V25" s="228" t="str">
        <f>IFERROR(J25/_data!J25-1,"")</f>
        <v/>
      </c>
      <c r="W25" s="228" t="str">
        <f>IFERROR(K25/_data!K25-1,"")</f>
        <v/>
      </c>
    </row>
    <row r="26" spans="1:23" x14ac:dyDescent="0.25">
      <c r="A26" s="226" t="s">
        <v>40</v>
      </c>
      <c r="B26" s="227">
        <v>0.15468731273624356</v>
      </c>
      <c r="C26" s="227">
        <v>0.21464329347074851</v>
      </c>
      <c r="D26" s="227">
        <v>0.15871372084744742</v>
      </c>
      <c r="E26" s="227">
        <v>0.18015983017744136</v>
      </c>
      <c r="F26" s="227">
        <v>0.20434626826164509</v>
      </c>
      <c r="G26" s="227">
        <v>0.22197187418844364</v>
      </c>
      <c r="H26" s="227">
        <v>7.3927028358589053E-2</v>
      </c>
      <c r="I26" s="227">
        <v>5.647393927394357E-2</v>
      </c>
      <c r="J26" s="227">
        <v>7.2442108831467095E-2</v>
      </c>
      <c r="K26" s="227">
        <v>4.0158746263390735E-2</v>
      </c>
      <c r="M26" s="226" t="s">
        <v>40</v>
      </c>
      <c r="N26" s="228">
        <f>IFERROR(B26/_data!B26-1,"")</f>
        <v>0</v>
      </c>
      <c r="O26" s="228">
        <f>IFERROR(C26/_data!C26-1,"")</f>
        <v>0</v>
      </c>
      <c r="P26" s="228">
        <f>IFERROR(D26/_data!D26-1,"")</f>
        <v>0</v>
      </c>
      <c r="Q26" s="228">
        <f>IFERROR(E26/_data!E26-1,"")</f>
        <v>0</v>
      </c>
      <c r="R26" s="228">
        <f>IFERROR(F26/_data!F26-1,"")</f>
        <v>0</v>
      </c>
      <c r="S26" s="228">
        <f>IFERROR(G26/_data!G26-1,"")</f>
        <v>0</v>
      </c>
      <c r="T26" s="228">
        <f>IFERROR(H26/_data!H26-1,"")</f>
        <v>0</v>
      </c>
      <c r="U26" s="228">
        <f>IFERROR(I26/_data!I26-1,"")</f>
        <v>0</v>
      </c>
      <c r="V26" s="228">
        <f>IFERROR(J26/_data!J26-1,"")</f>
        <v>0</v>
      </c>
      <c r="W26" s="228">
        <f>IFERROR(K26/_data!K26-1,"")</f>
        <v>0</v>
      </c>
    </row>
    <row r="28" spans="1:23" x14ac:dyDescent="0.25">
      <c r="A28" s="150" t="s">
        <v>258</v>
      </c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M28" s="229" t="s">
        <v>257</v>
      </c>
      <c r="N28" s="150" t="str">
        <f>A28</f>
        <v>Energy consumption (MWh /Einwohner and  Year) - Secondary sector (Industrie)</v>
      </c>
      <c r="O28" s="152"/>
      <c r="P28" s="152"/>
      <c r="Q28" s="152"/>
      <c r="R28" s="152"/>
      <c r="S28" s="152"/>
      <c r="T28" s="152"/>
      <c r="U28" s="152"/>
      <c r="V28" s="152"/>
      <c r="W28" s="152"/>
    </row>
    <row r="29" spans="1:23" x14ac:dyDescent="0.25">
      <c r="A29" s="223" t="s">
        <v>39</v>
      </c>
      <c r="B29" s="223">
        <v>2000</v>
      </c>
      <c r="C29" s="223">
        <v>2001</v>
      </c>
      <c r="D29" s="223">
        <v>2002</v>
      </c>
      <c r="E29" s="223">
        <v>2003</v>
      </c>
      <c r="F29" s="223">
        <v>2004</v>
      </c>
      <c r="G29" s="223">
        <v>2005</v>
      </c>
      <c r="H29" s="223">
        <v>2006</v>
      </c>
      <c r="I29" s="223">
        <v>2007</v>
      </c>
      <c r="J29" s="223">
        <v>2008</v>
      </c>
      <c r="K29" s="223">
        <v>2009</v>
      </c>
      <c r="M29" s="223" t="s">
        <v>39</v>
      </c>
      <c r="N29" s="223">
        <v>2000</v>
      </c>
      <c r="O29" s="223">
        <v>2001</v>
      </c>
      <c r="P29" s="223">
        <v>2002</v>
      </c>
      <c r="Q29" s="223">
        <v>2003</v>
      </c>
      <c r="R29" s="223">
        <v>2004</v>
      </c>
      <c r="S29" s="223">
        <v>2005</v>
      </c>
      <c r="T29" s="223">
        <v>2006</v>
      </c>
      <c r="U29" s="223">
        <v>2007</v>
      </c>
      <c r="V29" s="223">
        <v>2008</v>
      </c>
      <c r="W29" s="223">
        <v>2009</v>
      </c>
    </row>
    <row r="30" spans="1:23" x14ac:dyDescent="0.25">
      <c r="A30" s="224" t="s">
        <v>1</v>
      </c>
      <c r="B30" s="225">
        <v>0.22626067179914294</v>
      </c>
      <c r="C30" s="225">
        <v>0.25242558700274603</v>
      </c>
      <c r="D30" s="225">
        <v>0.2509110566856444</v>
      </c>
      <c r="E30" s="225">
        <v>0.25975689368656785</v>
      </c>
      <c r="F30" s="225">
        <v>0.29749478912480953</v>
      </c>
      <c r="G30" s="225">
        <v>0.31085122462879594</v>
      </c>
      <c r="H30" s="225">
        <v>0.33841748599892663</v>
      </c>
      <c r="I30" s="225">
        <v>0.39360076716367709</v>
      </c>
      <c r="J30" s="225">
        <v>0.38034362494827556</v>
      </c>
      <c r="K30" s="225">
        <v>0.32703266015389049</v>
      </c>
      <c r="M30" s="224" t="s">
        <v>1</v>
      </c>
      <c r="N30" s="228">
        <f>IFERROR(B30/_data!B30-1,"")</f>
        <v>0</v>
      </c>
      <c r="O30" s="228">
        <f>IFERROR(C30/_data!C30-1,"")</f>
        <v>0</v>
      </c>
      <c r="P30" s="228">
        <f>IFERROR(D30/_data!D30-1,"")</f>
        <v>0</v>
      </c>
      <c r="Q30" s="228">
        <f>IFERROR(E30/_data!E30-1,"")</f>
        <v>0</v>
      </c>
      <c r="R30" s="228">
        <f>IFERROR(F30/_data!F30-1,"")</f>
        <v>0</v>
      </c>
      <c r="S30" s="228">
        <f>IFERROR(G30/_data!G30-1,"")</f>
        <v>0</v>
      </c>
      <c r="T30" s="228">
        <f>IFERROR(H30/_data!H30-1,"")</f>
        <v>0</v>
      </c>
      <c r="U30" s="228">
        <f>IFERROR(I30/_data!I30-1,"")</f>
        <v>0</v>
      </c>
      <c r="V30" s="228">
        <f>IFERROR(J30/_data!J30-1,"")</f>
        <v>0</v>
      </c>
      <c r="W30" s="228">
        <f>IFERROR(K30/_data!K30-1,"")</f>
        <v>0</v>
      </c>
    </row>
    <row r="31" spans="1:23" x14ac:dyDescent="0.25">
      <c r="A31" s="224" t="s">
        <v>5</v>
      </c>
      <c r="B31" s="225">
        <v>0.11477383215864891</v>
      </c>
      <c r="C31" s="225">
        <v>7.9007577841491233E-2</v>
      </c>
      <c r="D31" s="225">
        <v>6.0164206358980926E-2</v>
      </c>
      <c r="E31" s="225">
        <v>5.2641159447312846E-2</v>
      </c>
      <c r="F31" s="225">
        <v>5.0156895849396241E-2</v>
      </c>
      <c r="G31" s="225">
        <v>8.4621114486533214E-2</v>
      </c>
      <c r="H31" s="225">
        <v>7.2750710893886891E-2</v>
      </c>
      <c r="I31" s="225">
        <v>8.8822211690058439E-2</v>
      </c>
      <c r="J31" s="225">
        <v>7.27127518283468E-2</v>
      </c>
      <c r="K31" s="225">
        <v>4.5021015990348356E-2</v>
      </c>
      <c r="M31" s="224" t="s">
        <v>5</v>
      </c>
      <c r="N31" s="228">
        <f>IFERROR(B31/_data!B31-1,"")</f>
        <v>0</v>
      </c>
      <c r="O31" s="228">
        <f>IFERROR(C31/_data!C31-1,"")</f>
        <v>0</v>
      </c>
      <c r="P31" s="228">
        <f>IFERROR(D31/_data!D31-1,"")</f>
        <v>0</v>
      </c>
      <c r="Q31" s="228">
        <f>IFERROR(E31/_data!E31-1,"")</f>
        <v>0</v>
      </c>
      <c r="R31" s="228">
        <f>IFERROR(F31/_data!F31-1,"")</f>
        <v>0</v>
      </c>
      <c r="S31" s="228">
        <f>IFERROR(G31/_data!G31-1,"")</f>
        <v>0</v>
      </c>
      <c r="T31" s="228">
        <f>IFERROR(H31/_data!H31-1,"")</f>
        <v>0</v>
      </c>
      <c r="U31" s="228">
        <f>IFERROR(I31/_data!I31-1,"")</f>
        <v>0</v>
      </c>
      <c r="V31" s="228">
        <f>IFERROR(J31/_data!J31-1,"")</f>
        <v>0</v>
      </c>
      <c r="W31" s="228">
        <f>IFERROR(K31/_data!K31-1,"")</f>
        <v>0</v>
      </c>
    </row>
    <row r="32" spans="1:23" x14ac:dyDescent="0.25">
      <c r="A32" s="224" t="s">
        <v>6</v>
      </c>
      <c r="B32" s="225">
        <v>1.2929439251357473</v>
      </c>
      <c r="C32" s="225">
        <v>1.4361801793182083</v>
      </c>
      <c r="D32" s="225">
        <v>1.3826878013450865</v>
      </c>
      <c r="E32" s="225">
        <v>1.775731525149441</v>
      </c>
      <c r="F32" s="225">
        <v>1.9710843772135247</v>
      </c>
      <c r="G32" s="225">
        <v>2.4383383877688098</v>
      </c>
      <c r="H32" s="225">
        <v>2.5750494161918325</v>
      </c>
      <c r="I32" s="225">
        <v>2.094505459792019</v>
      </c>
      <c r="J32" s="225">
        <v>2.4021370259719483</v>
      </c>
      <c r="K32" s="225">
        <v>1.7151206251683111</v>
      </c>
      <c r="M32" s="224" t="s">
        <v>6</v>
      </c>
      <c r="N32" s="228">
        <f>IFERROR(B32/_data!B32-1,"")</f>
        <v>0</v>
      </c>
      <c r="O32" s="228">
        <f>IFERROR(C32/_data!C32-1,"")</f>
        <v>0</v>
      </c>
      <c r="P32" s="228">
        <f>IFERROR(D32/_data!D32-1,"")</f>
        <v>0</v>
      </c>
      <c r="Q32" s="228">
        <f>IFERROR(E32/_data!E32-1,"")</f>
        <v>0</v>
      </c>
      <c r="R32" s="228">
        <f>IFERROR(F32/_data!F32-1,"")</f>
        <v>0</v>
      </c>
      <c r="S32" s="228">
        <f>IFERROR(G32/_data!G32-1,"")</f>
        <v>0</v>
      </c>
      <c r="T32" s="228">
        <f>IFERROR(H32/_data!H32-1,"")</f>
        <v>0</v>
      </c>
      <c r="U32" s="228">
        <f>IFERROR(I32/_data!I32-1,"")</f>
        <v>0</v>
      </c>
      <c r="V32" s="228">
        <f>IFERROR(J32/_data!J32-1,"")</f>
        <v>0</v>
      </c>
      <c r="W32" s="228">
        <f>IFERROR(K32/_data!K32-1,"")</f>
        <v>0</v>
      </c>
    </row>
    <row r="33" spans="1:23" x14ac:dyDescent="0.25">
      <c r="A33" s="224" t="s">
        <v>2</v>
      </c>
      <c r="B33" s="225">
        <v>0</v>
      </c>
      <c r="C33" s="225">
        <v>0</v>
      </c>
      <c r="D33" s="225">
        <v>0</v>
      </c>
      <c r="E33" s="225">
        <v>0</v>
      </c>
      <c r="F33" s="225">
        <v>0</v>
      </c>
      <c r="G33" s="225">
        <v>0</v>
      </c>
      <c r="H33" s="225">
        <v>0</v>
      </c>
      <c r="I33" s="225">
        <v>0</v>
      </c>
      <c r="J33" s="225">
        <v>0</v>
      </c>
      <c r="K33" s="225">
        <v>0</v>
      </c>
      <c r="M33" s="224" t="s">
        <v>2</v>
      </c>
      <c r="N33" s="228" t="str">
        <f>IFERROR(B33/_data!B33-1,"")</f>
        <v/>
      </c>
      <c r="O33" s="228" t="str">
        <f>IFERROR(C33/_data!C33-1,"")</f>
        <v/>
      </c>
      <c r="P33" s="228" t="str">
        <f>IFERROR(D33/_data!D33-1,"")</f>
        <v/>
      </c>
      <c r="Q33" s="228" t="str">
        <f>IFERROR(E33/_data!E33-1,"")</f>
        <v/>
      </c>
      <c r="R33" s="228" t="str">
        <f>IFERROR(F33/_data!F33-1,"")</f>
        <v/>
      </c>
      <c r="S33" s="228" t="str">
        <f>IFERROR(G33/_data!G33-1,"")</f>
        <v/>
      </c>
      <c r="T33" s="228" t="str">
        <f>IFERROR(H33/_data!H33-1,"")</f>
        <v/>
      </c>
      <c r="U33" s="228" t="str">
        <f>IFERROR(I33/_data!I33-1,"")</f>
        <v/>
      </c>
      <c r="V33" s="228" t="str">
        <f>IFERROR(J33/_data!J33-1,"")</f>
        <v/>
      </c>
      <c r="W33" s="228" t="str">
        <f>IFERROR(K33/_data!K33-1,"")</f>
        <v/>
      </c>
    </row>
    <row r="34" spans="1:23" x14ac:dyDescent="0.25">
      <c r="A34" s="224" t="s">
        <v>7</v>
      </c>
      <c r="B34" s="225">
        <v>0</v>
      </c>
      <c r="C34" s="225">
        <v>0</v>
      </c>
      <c r="D34" s="225">
        <v>0</v>
      </c>
      <c r="E34" s="225">
        <v>0</v>
      </c>
      <c r="F34" s="225">
        <v>0</v>
      </c>
      <c r="G34" s="225">
        <v>0</v>
      </c>
      <c r="H34" s="225">
        <v>0</v>
      </c>
      <c r="I34" s="225">
        <v>0</v>
      </c>
      <c r="J34" s="225">
        <v>0</v>
      </c>
      <c r="K34" s="225">
        <v>0</v>
      </c>
      <c r="M34" s="224" t="s">
        <v>7</v>
      </c>
      <c r="N34" s="228" t="str">
        <f>IFERROR(B34/_data!B34-1,"")</f>
        <v/>
      </c>
      <c r="O34" s="228" t="str">
        <f>IFERROR(C34/_data!C34-1,"")</f>
        <v/>
      </c>
      <c r="P34" s="228" t="str">
        <f>IFERROR(D34/_data!D34-1,"")</f>
        <v/>
      </c>
      <c r="Q34" s="228" t="str">
        <f>IFERROR(E34/_data!E34-1,"")</f>
        <v/>
      </c>
      <c r="R34" s="228" t="str">
        <f>IFERROR(F34/_data!F34-1,"")</f>
        <v/>
      </c>
      <c r="S34" s="228" t="str">
        <f>IFERROR(G34/_data!G34-1,"")</f>
        <v/>
      </c>
      <c r="T34" s="228" t="str">
        <f>IFERROR(H34/_data!H34-1,"")</f>
        <v/>
      </c>
      <c r="U34" s="228" t="str">
        <f>IFERROR(I34/_data!I34-1,"")</f>
        <v/>
      </c>
      <c r="V34" s="228" t="str">
        <f>IFERROR(J34/_data!J34-1,"")</f>
        <v/>
      </c>
      <c r="W34" s="228" t="str">
        <f>IFERROR(K34/_data!K34-1,"")</f>
        <v/>
      </c>
    </row>
    <row r="35" spans="1:23" x14ac:dyDescent="0.25">
      <c r="A35" s="224" t="s">
        <v>8</v>
      </c>
      <c r="B35" s="225">
        <v>0</v>
      </c>
      <c r="C35" s="225">
        <v>0</v>
      </c>
      <c r="D35" s="225">
        <v>0</v>
      </c>
      <c r="E35" s="225">
        <v>0</v>
      </c>
      <c r="F35" s="225">
        <v>0</v>
      </c>
      <c r="G35" s="225">
        <v>0</v>
      </c>
      <c r="H35" s="225">
        <v>0</v>
      </c>
      <c r="I35" s="225">
        <v>0</v>
      </c>
      <c r="J35" s="225">
        <v>0</v>
      </c>
      <c r="K35" s="225">
        <v>0</v>
      </c>
      <c r="M35" s="224" t="s">
        <v>8</v>
      </c>
      <c r="N35" s="228" t="str">
        <f>IFERROR(B35/_data!B35-1,"")</f>
        <v/>
      </c>
      <c r="O35" s="228" t="str">
        <f>IFERROR(C35/_data!C35-1,"")</f>
        <v/>
      </c>
      <c r="P35" s="228" t="str">
        <f>IFERROR(D35/_data!D35-1,"")</f>
        <v/>
      </c>
      <c r="Q35" s="228" t="str">
        <f>IFERROR(E35/_data!E35-1,"")</f>
        <v/>
      </c>
      <c r="R35" s="228" t="str">
        <f>IFERROR(F35/_data!F35-1,"")</f>
        <v/>
      </c>
      <c r="S35" s="228" t="str">
        <f>IFERROR(G35/_data!G35-1,"")</f>
        <v/>
      </c>
      <c r="T35" s="228" t="str">
        <f>IFERROR(H35/_data!H35-1,"")</f>
        <v/>
      </c>
      <c r="U35" s="228" t="str">
        <f>IFERROR(I35/_data!I35-1,"")</f>
        <v/>
      </c>
      <c r="V35" s="228" t="str">
        <f>IFERROR(J35/_data!J35-1,"")</f>
        <v/>
      </c>
      <c r="W35" s="228" t="str">
        <f>IFERROR(K35/_data!K35-1,"")</f>
        <v/>
      </c>
    </row>
    <row r="36" spans="1:23" x14ac:dyDescent="0.25">
      <c r="A36" s="224" t="s">
        <v>9</v>
      </c>
      <c r="B36" s="225">
        <v>0</v>
      </c>
      <c r="C36" s="225">
        <v>0</v>
      </c>
      <c r="D36" s="225">
        <v>0</v>
      </c>
      <c r="E36" s="225">
        <v>0</v>
      </c>
      <c r="F36" s="225">
        <v>0</v>
      </c>
      <c r="G36" s="225">
        <v>0</v>
      </c>
      <c r="H36" s="225">
        <v>0</v>
      </c>
      <c r="I36" s="225">
        <v>0</v>
      </c>
      <c r="J36" s="225">
        <v>0</v>
      </c>
      <c r="K36" s="225">
        <v>0</v>
      </c>
      <c r="M36" s="224" t="s">
        <v>9</v>
      </c>
      <c r="N36" s="228" t="str">
        <f>IFERROR(B36/_data!B36-1,"")</f>
        <v/>
      </c>
      <c r="O36" s="228" t="str">
        <f>IFERROR(C36/_data!C36-1,"")</f>
        <v/>
      </c>
      <c r="P36" s="228" t="str">
        <f>IFERROR(D36/_data!D36-1,"")</f>
        <v/>
      </c>
      <c r="Q36" s="228" t="str">
        <f>IFERROR(E36/_data!E36-1,"")</f>
        <v/>
      </c>
      <c r="R36" s="228" t="str">
        <f>IFERROR(F36/_data!F36-1,"")</f>
        <v/>
      </c>
      <c r="S36" s="228" t="str">
        <f>IFERROR(G36/_data!G36-1,"")</f>
        <v/>
      </c>
      <c r="T36" s="228" t="str">
        <f>IFERROR(H36/_data!H36-1,"")</f>
        <v/>
      </c>
      <c r="U36" s="228" t="str">
        <f>IFERROR(I36/_data!I36-1,"")</f>
        <v/>
      </c>
      <c r="V36" s="228" t="str">
        <f>IFERROR(J36/_data!J36-1,"")</f>
        <v/>
      </c>
      <c r="W36" s="228" t="str">
        <f>IFERROR(K36/_data!K36-1,"")</f>
        <v/>
      </c>
    </row>
    <row r="37" spans="1:23" x14ac:dyDescent="0.25">
      <c r="A37" s="224" t="s">
        <v>10</v>
      </c>
      <c r="B37" s="225">
        <v>0</v>
      </c>
      <c r="C37" s="225">
        <v>0</v>
      </c>
      <c r="D37" s="225">
        <v>0</v>
      </c>
      <c r="E37" s="225">
        <v>0</v>
      </c>
      <c r="F37" s="225">
        <v>0</v>
      </c>
      <c r="G37" s="225">
        <v>0</v>
      </c>
      <c r="H37" s="225">
        <v>0</v>
      </c>
      <c r="I37" s="225">
        <v>0</v>
      </c>
      <c r="J37" s="225">
        <v>0</v>
      </c>
      <c r="K37" s="225">
        <v>0</v>
      </c>
      <c r="M37" s="224" t="s">
        <v>10</v>
      </c>
      <c r="N37" s="228" t="str">
        <f>IFERROR(B37/_data!B37-1,"")</f>
        <v/>
      </c>
      <c r="O37" s="228" t="str">
        <f>IFERROR(C37/_data!C37-1,"")</f>
        <v/>
      </c>
      <c r="P37" s="228" t="str">
        <f>IFERROR(D37/_data!D37-1,"")</f>
        <v/>
      </c>
      <c r="Q37" s="228" t="str">
        <f>IFERROR(E37/_data!E37-1,"")</f>
        <v/>
      </c>
      <c r="R37" s="228" t="str">
        <f>IFERROR(F37/_data!F37-1,"")</f>
        <v/>
      </c>
      <c r="S37" s="228" t="str">
        <f>IFERROR(G37/_data!G37-1,"")</f>
        <v/>
      </c>
      <c r="T37" s="228" t="str">
        <f>IFERROR(H37/_data!H37-1,"")</f>
        <v/>
      </c>
      <c r="U37" s="228" t="str">
        <f>IFERROR(I37/_data!I37-1,"")</f>
        <v/>
      </c>
      <c r="V37" s="228" t="str">
        <f>IFERROR(J37/_data!J37-1,"")</f>
        <v/>
      </c>
      <c r="W37" s="228" t="str">
        <f>IFERROR(K37/_data!K37-1,"")</f>
        <v/>
      </c>
    </row>
    <row r="38" spans="1:23" x14ac:dyDescent="0.25">
      <c r="A38" s="224" t="s">
        <v>11</v>
      </c>
      <c r="B38" s="225">
        <v>0</v>
      </c>
      <c r="C38" s="225">
        <v>0</v>
      </c>
      <c r="D38" s="225">
        <v>0</v>
      </c>
      <c r="E38" s="225">
        <v>0</v>
      </c>
      <c r="F38" s="225">
        <v>0</v>
      </c>
      <c r="G38" s="225">
        <v>0</v>
      </c>
      <c r="H38" s="225">
        <v>0</v>
      </c>
      <c r="I38" s="225">
        <v>0</v>
      </c>
      <c r="J38" s="225">
        <v>0</v>
      </c>
      <c r="K38" s="225">
        <v>0</v>
      </c>
      <c r="M38" s="224" t="s">
        <v>11</v>
      </c>
      <c r="N38" s="228" t="str">
        <f>IFERROR(B38/_data!B38-1,"")</f>
        <v/>
      </c>
      <c r="O38" s="228" t="str">
        <f>IFERROR(C38/_data!C38-1,"")</f>
        <v/>
      </c>
      <c r="P38" s="228" t="str">
        <f>IFERROR(D38/_data!D38-1,"")</f>
        <v/>
      </c>
      <c r="Q38" s="228" t="str">
        <f>IFERROR(E38/_data!E38-1,"")</f>
        <v/>
      </c>
      <c r="R38" s="228" t="str">
        <f>IFERROR(F38/_data!F38-1,"")</f>
        <v/>
      </c>
      <c r="S38" s="228" t="str">
        <f>IFERROR(G38/_data!G38-1,"")</f>
        <v/>
      </c>
      <c r="T38" s="228" t="str">
        <f>IFERROR(H38/_data!H38-1,"")</f>
        <v/>
      </c>
      <c r="U38" s="228" t="str">
        <f>IFERROR(I38/_data!I38-1,"")</f>
        <v/>
      </c>
      <c r="V38" s="228" t="str">
        <f>IFERROR(J38/_data!J38-1,"")</f>
        <v/>
      </c>
      <c r="W38" s="228" t="str">
        <f>IFERROR(K38/_data!K38-1,"")</f>
        <v/>
      </c>
    </row>
    <row r="39" spans="1:23" x14ac:dyDescent="0.25">
      <c r="A39" s="226" t="s">
        <v>40</v>
      </c>
      <c r="B39" s="227">
        <v>1.6339784290935391</v>
      </c>
      <c r="C39" s="227">
        <v>1.7676133441624455</v>
      </c>
      <c r="D39" s="227">
        <v>1.6937630643897119</v>
      </c>
      <c r="E39" s="227">
        <v>2.0881295782833216</v>
      </c>
      <c r="F39" s="227">
        <v>2.3187360621877304</v>
      </c>
      <c r="G39" s="227">
        <v>2.8338107268841388</v>
      </c>
      <c r="H39" s="227">
        <v>2.9862176130846461</v>
      </c>
      <c r="I39" s="227">
        <v>2.5769284386457545</v>
      </c>
      <c r="J39" s="227">
        <v>2.8551934027485708</v>
      </c>
      <c r="K39" s="227">
        <v>2.0871743013125501</v>
      </c>
      <c r="M39" s="226" t="s">
        <v>40</v>
      </c>
      <c r="N39" s="228">
        <f>IFERROR(B39/_data!B39-1,"")</f>
        <v>0</v>
      </c>
      <c r="O39" s="228">
        <f>IFERROR(C39/_data!C39-1,"")</f>
        <v>0</v>
      </c>
      <c r="P39" s="228">
        <f>IFERROR(D39/_data!D39-1,"")</f>
        <v>0</v>
      </c>
      <c r="Q39" s="228">
        <f>IFERROR(E39/_data!E39-1,"")</f>
        <v>0</v>
      </c>
      <c r="R39" s="228">
        <f>IFERROR(F39/_data!F39-1,"")</f>
        <v>0</v>
      </c>
      <c r="S39" s="228">
        <f>IFERROR(G39/_data!G39-1,"")</f>
        <v>0</v>
      </c>
      <c r="T39" s="228">
        <f>IFERROR(H39/_data!H39-1,"")</f>
        <v>0</v>
      </c>
      <c r="U39" s="228">
        <f>IFERROR(I39/_data!I39-1,"")</f>
        <v>0</v>
      </c>
      <c r="V39" s="228">
        <f>IFERROR(J39/_data!J39-1,"")</f>
        <v>0</v>
      </c>
      <c r="W39" s="228">
        <f>IFERROR(K39/_data!K39-1,"")</f>
        <v>0</v>
      </c>
    </row>
    <row r="41" spans="1:23" x14ac:dyDescent="0.25">
      <c r="A41" s="150" t="s">
        <v>259</v>
      </c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M41" s="229" t="s">
        <v>257</v>
      </c>
      <c r="N41" s="150" t="str">
        <f>A41</f>
        <v>Energy consumption (MWh /Einwohner and  Year) - Tertiary sector (Services)</v>
      </c>
      <c r="O41" s="152"/>
      <c r="P41" s="152"/>
      <c r="Q41" s="152"/>
      <c r="R41" s="152"/>
      <c r="S41" s="152"/>
      <c r="T41" s="152"/>
      <c r="U41" s="152"/>
      <c r="V41" s="152"/>
      <c r="W41" s="152"/>
    </row>
    <row r="42" spans="1:23" x14ac:dyDescent="0.25">
      <c r="A42" s="223" t="s">
        <v>39</v>
      </c>
      <c r="B42" s="223">
        <v>2000</v>
      </c>
      <c r="C42" s="223">
        <v>2001</v>
      </c>
      <c r="D42" s="223">
        <v>2002</v>
      </c>
      <c r="E42" s="223">
        <v>2003</v>
      </c>
      <c r="F42" s="223">
        <v>2004</v>
      </c>
      <c r="G42" s="223">
        <v>2005</v>
      </c>
      <c r="H42" s="223">
        <v>2006</v>
      </c>
      <c r="I42" s="223">
        <v>2007</v>
      </c>
      <c r="J42" s="223">
        <v>2008</v>
      </c>
      <c r="K42" s="223">
        <v>2009</v>
      </c>
      <c r="M42" s="223" t="s">
        <v>39</v>
      </c>
      <c r="N42" s="223">
        <v>2000</v>
      </c>
      <c r="O42" s="223">
        <v>2001</v>
      </c>
      <c r="P42" s="223">
        <v>2002</v>
      </c>
      <c r="Q42" s="223">
        <v>2003</v>
      </c>
      <c r="R42" s="223">
        <v>2004</v>
      </c>
      <c r="S42" s="223">
        <v>2005</v>
      </c>
      <c r="T42" s="223">
        <v>2006</v>
      </c>
      <c r="U42" s="223">
        <v>2007</v>
      </c>
      <c r="V42" s="223">
        <v>2008</v>
      </c>
      <c r="W42" s="223">
        <v>2009</v>
      </c>
    </row>
    <row r="43" spans="1:23" x14ac:dyDescent="0.25">
      <c r="A43" s="224" t="s">
        <v>1</v>
      </c>
      <c r="B43" s="225">
        <v>0.19776136304283329</v>
      </c>
      <c r="C43" s="225">
        <v>0.23385155780835881</v>
      </c>
      <c r="D43" s="225">
        <v>0.26098379711678604</v>
      </c>
      <c r="E43" s="225">
        <v>0.30486492169573076</v>
      </c>
      <c r="F43" s="225">
        <v>0.33894452041445516</v>
      </c>
      <c r="G43" s="225">
        <v>0.41585751123467607</v>
      </c>
      <c r="H43" s="225">
        <v>0.46871726670439573</v>
      </c>
      <c r="I43" s="225">
        <v>0.48305548697360368</v>
      </c>
      <c r="J43" s="225">
        <v>0.51837155335692398</v>
      </c>
      <c r="K43" s="225">
        <v>0.49207970477450752</v>
      </c>
      <c r="M43" s="224" t="s">
        <v>1</v>
      </c>
      <c r="N43" s="228">
        <f>IFERROR(B43/_data!B43-1,"")</f>
        <v>0</v>
      </c>
      <c r="O43" s="228">
        <f>IFERROR(C43/_data!C43-1,"")</f>
        <v>0</v>
      </c>
      <c r="P43" s="228">
        <f>IFERROR(D43/_data!D43-1,"")</f>
        <v>0</v>
      </c>
      <c r="Q43" s="228">
        <f>IFERROR(E43/_data!E43-1,"")</f>
        <v>0</v>
      </c>
      <c r="R43" s="228">
        <f>IFERROR(F43/_data!F43-1,"")</f>
        <v>0</v>
      </c>
      <c r="S43" s="228">
        <f>IFERROR(G43/_data!G43-1,"")</f>
        <v>0</v>
      </c>
      <c r="T43" s="228">
        <f>IFERROR(H43/_data!H43-1,"")</f>
        <v>0</v>
      </c>
      <c r="U43" s="228">
        <f>IFERROR(I43/_data!I43-1,"")</f>
        <v>0</v>
      </c>
      <c r="V43" s="228">
        <f>IFERROR(J43/_data!J43-1,"")</f>
        <v>0</v>
      </c>
      <c r="W43" s="228">
        <f>IFERROR(K43/_data!K43-1,"")</f>
        <v>0</v>
      </c>
    </row>
    <row r="44" spans="1:23" x14ac:dyDescent="0.25">
      <c r="A44" s="224" t="s">
        <v>5</v>
      </c>
      <c r="B44" s="225">
        <v>0</v>
      </c>
      <c r="C44" s="225">
        <v>0</v>
      </c>
      <c r="D44" s="225">
        <v>0</v>
      </c>
      <c r="E44" s="225">
        <v>0</v>
      </c>
      <c r="F44" s="225">
        <v>0</v>
      </c>
      <c r="G44" s="225">
        <v>0</v>
      </c>
      <c r="H44" s="225">
        <v>0</v>
      </c>
      <c r="I44" s="225">
        <v>0</v>
      </c>
      <c r="J44" s="225">
        <v>0</v>
      </c>
      <c r="K44" s="225">
        <v>0</v>
      </c>
      <c r="M44" s="224" t="s">
        <v>5</v>
      </c>
      <c r="N44" s="228" t="str">
        <f>IFERROR(B44/_data!B44-1,"")</f>
        <v/>
      </c>
      <c r="O44" s="228" t="str">
        <f>IFERROR(C44/_data!C44-1,"")</f>
        <v/>
      </c>
      <c r="P44" s="228" t="str">
        <f>IFERROR(D44/_data!D44-1,"")</f>
        <v/>
      </c>
      <c r="Q44" s="228" t="str">
        <f>IFERROR(E44/_data!E44-1,"")</f>
        <v/>
      </c>
      <c r="R44" s="228" t="str">
        <f>IFERROR(F44/_data!F44-1,"")</f>
        <v/>
      </c>
      <c r="S44" s="228" t="str">
        <f>IFERROR(G44/_data!G44-1,"")</f>
        <v/>
      </c>
      <c r="T44" s="228" t="str">
        <f>IFERROR(H44/_data!H44-1,"")</f>
        <v/>
      </c>
      <c r="U44" s="228" t="str">
        <f>IFERROR(I44/_data!I44-1,"")</f>
        <v/>
      </c>
      <c r="V44" s="228" t="str">
        <f>IFERROR(J44/_data!J44-1,"")</f>
        <v/>
      </c>
      <c r="W44" s="228" t="str">
        <f>IFERROR(K44/_data!K44-1,"")</f>
        <v/>
      </c>
    </row>
    <row r="45" spans="1:23" x14ac:dyDescent="0.25">
      <c r="A45" s="224" t="s">
        <v>6</v>
      </c>
      <c r="B45" s="225">
        <v>2.7451805646128452E-2</v>
      </c>
      <c r="C45" s="225">
        <v>3.0533891895163468E-2</v>
      </c>
      <c r="D45" s="225">
        <v>3.04904575212935E-2</v>
      </c>
      <c r="E45" s="225">
        <v>3.7756417810486456E-2</v>
      </c>
      <c r="F45" s="225">
        <v>5.8138463362500878E-2</v>
      </c>
      <c r="G45" s="225">
        <v>6.5141950016935096E-2</v>
      </c>
      <c r="H45" s="225">
        <v>6.6597665693906419E-2</v>
      </c>
      <c r="I45" s="225">
        <v>9.261726040926746E-2</v>
      </c>
      <c r="J45" s="225">
        <v>0.12142849126669331</v>
      </c>
      <c r="K45" s="225">
        <v>0.12110653301403707</v>
      </c>
      <c r="M45" s="224" t="s">
        <v>6</v>
      </c>
      <c r="N45" s="228">
        <f>IFERROR(B45/_data!B45-1,"")</f>
        <v>0</v>
      </c>
      <c r="O45" s="228">
        <f>IFERROR(C45/_data!C45-1,"")</f>
        <v>0</v>
      </c>
      <c r="P45" s="228">
        <f>IFERROR(D45/_data!D45-1,"")</f>
        <v>0</v>
      </c>
      <c r="Q45" s="228">
        <f>IFERROR(E45/_data!E45-1,"")</f>
        <v>0</v>
      </c>
      <c r="R45" s="228">
        <f>IFERROR(F45/_data!F45-1,"")</f>
        <v>0</v>
      </c>
      <c r="S45" s="228">
        <f>IFERROR(G45/_data!G45-1,"")</f>
        <v>0</v>
      </c>
      <c r="T45" s="228">
        <f>IFERROR(H45/_data!H45-1,"")</f>
        <v>0</v>
      </c>
      <c r="U45" s="228">
        <f>IFERROR(I45/_data!I45-1,"")</f>
        <v>0</v>
      </c>
      <c r="V45" s="228">
        <f>IFERROR(J45/_data!J45-1,"")</f>
        <v>0</v>
      </c>
      <c r="W45" s="228">
        <f>IFERROR(K45/_data!K45-1,"")</f>
        <v>0</v>
      </c>
    </row>
    <row r="46" spans="1:23" x14ac:dyDescent="0.25">
      <c r="A46" s="224" t="s">
        <v>2</v>
      </c>
      <c r="B46" s="225">
        <v>0</v>
      </c>
      <c r="C46" s="225">
        <v>0</v>
      </c>
      <c r="D46" s="225">
        <v>0</v>
      </c>
      <c r="E46" s="225">
        <v>0</v>
      </c>
      <c r="F46" s="225">
        <v>0</v>
      </c>
      <c r="G46" s="225">
        <v>0</v>
      </c>
      <c r="H46" s="225">
        <v>0</v>
      </c>
      <c r="I46" s="225">
        <v>0</v>
      </c>
      <c r="J46" s="225">
        <v>0</v>
      </c>
      <c r="K46" s="225">
        <v>0</v>
      </c>
      <c r="M46" s="224" t="s">
        <v>2</v>
      </c>
      <c r="N46" s="228" t="str">
        <f>IFERROR(B46/_data!B46-1,"")</f>
        <v/>
      </c>
      <c r="O46" s="228" t="str">
        <f>IFERROR(C46/_data!C46-1,"")</f>
        <v/>
      </c>
      <c r="P46" s="228" t="str">
        <f>IFERROR(D46/_data!D46-1,"")</f>
        <v/>
      </c>
      <c r="Q46" s="228" t="str">
        <f>IFERROR(E46/_data!E46-1,"")</f>
        <v/>
      </c>
      <c r="R46" s="228" t="str">
        <f>IFERROR(F46/_data!F46-1,"")</f>
        <v/>
      </c>
      <c r="S46" s="228" t="str">
        <f>IFERROR(G46/_data!G46-1,"")</f>
        <v/>
      </c>
      <c r="T46" s="228" t="str">
        <f>IFERROR(H46/_data!H46-1,"")</f>
        <v/>
      </c>
      <c r="U46" s="228" t="str">
        <f>IFERROR(I46/_data!I46-1,"")</f>
        <v/>
      </c>
      <c r="V46" s="228" t="str">
        <f>IFERROR(J46/_data!J46-1,"")</f>
        <v/>
      </c>
      <c r="W46" s="228" t="str">
        <f>IFERROR(K46/_data!K46-1,"")</f>
        <v/>
      </c>
    </row>
    <row r="47" spans="1:23" x14ac:dyDescent="0.25">
      <c r="A47" s="224" t="s">
        <v>7</v>
      </c>
      <c r="B47" s="225">
        <v>0.2667520851271824</v>
      </c>
      <c r="C47" s="225">
        <v>0.25414708239149414</v>
      </c>
      <c r="D47" s="225">
        <v>0.254540873057227</v>
      </c>
      <c r="E47" s="225">
        <v>0.42040319062060882</v>
      </c>
      <c r="F47" s="225">
        <v>0.42002999037713201</v>
      </c>
      <c r="G47" s="225">
        <v>0.44666177132613349</v>
      </c>
      <c r="H47" s="225">
        <v>0.43451357426921011</v>
      </c>
      <c r="I47" s="225">
        <v>0.46498382640594171</v>
      </c>
      <c r="J47" s="225">
        <v>0.49825375725553273</v>
      </c>
      <c r="K47" s="225">
        <v>0.45399192524667281</v>
      </c>
      <c r="M47" s="224" t="s">
        <v>7</v>
      </c>
      <c r="N47" s="228">
        <f>IFERROR(B47/_data!B47-1,"")</f>
        <v>0</v>
      </c>
      <c r="O47" s="228">
        <f>IFERROR(C47/_data!C47-1,"")</f>
        <v>0</v>
      </c>
      <c r="P47" s="228">
        <f>IFERROR(D47/_data!D47-1,"")</f>
        <v>0</v>
      </c>
      <c r="Q47" s="228">
        <f>IFERROR(E47/_data!E47-1,"")</f>
        <v>0</v>
      </c>
      <c r="R47" s="228">
        <f>IFERROR(F47/_data!F47-1,"")</f>
        <v>0</v>
      </c>
      <c r="S47" s="228">
        <f>IFERROR(G47/_data!G47-1,"")</f>
        <v>0</v>
      </c>
      <c r="T47" s="228">
        <f>IFERROR(H47/_data!H47-1,"")</f>
        <v>0</v>
      </c>
      <c r="U47" s="228">
        <f>IFERROR(I47/_data!I47-1,"")</f>
        <v>0</v>
      </c>
      <c r="V47" s="228">
        <f>IFERROR(J47/_data!J47-1,"")</f>
        <v>0</v>
      </c>
      <c r="W47" s="228">
        <f>IFERROR(K47/_data!K47-1,"")</f>
        <v>0</v>
      </c>
    </row>
    <row r="48" spans="1:23" x14ac:dyDescent="0.25">
      <c r="A48" s="224" t="s">
        <v>8</v>
      </c>
      <c r="B48" s="225">
        <v>0</v>
      </c>
      <c r="C48" s="225">
        <v>0</v>
      </c>
      <c r="D48" s="225">
        <v>0</v>
      </c>
      <c r="E48" s="225">
        <v>0</v>
      </c>
      <c r="F48" s="225">
        <v>0</v>
      </c>
      <c r="G48" s="225">
        <v>0</v>
      </c>
      <c r="H48" s="225">
        <v>0</v>
      </c>
      <c r="I48" s="225">
        <v>0</v>
      </c>
      <c r="J48" s="225">
        <v>0</v>
      </c>
      <c r="K48" s="225">
        <v>0</v>
      </c>
      <c r="M48" s="224" t="s">
        <v>8</v>
      </c>
      <c r="N48" s="228" t="str">
        <f>IFERROR(B48/_data!B48-1,"")</f>
        <v/>
      </c>
      <c r="O48" s="228" t="str">
        <f>IFERROR(C48/_data!C48-1,"")</f>
        <v/>
      </c>
      <c r="P48" s="228" t="str">
        <f>IFERROR(D48/_data!D48-1,"")</f>
        <v/>
      </c>
      <c r="Q48" s="228" t="str">
        <f>IFERROR(E48/_data!E48-1,"")</f>
        <v/>
      </c>
      <c r="R48" s="228" t="str">
        <f>IFERROR(F48/_data!F48-1,"")</f>
        <v/>
      </c>
      <c r="S48" s="228" t="str">
        <f>IFERROR(G48/_data!G48-1,"")</f>
        <v/>
      </c>
      <c r="T48" s="228" t="str">
        <f>IFERROR(H48/_data!H48-1,"")</f>
        <v/>
      </c>
      <c r="U48" s="228" t="str">
        <f>IFERROR(I48/_data!I48-1,"")</f>
        <v/>
      </c>
      <c r="V48" s="228" t="str">
        <f>IFERROR(J48/_data!J48-1,"")</f>
        <v/>
      </c>
      <c r="W48" s="228" t="str">
        <f>IFERROR(K48/_data!K48-1,"")</f>
        <v/>
      </c>
    </row>
    <row r="49" spans="1:23" x14ac:dyDescent="0.25">
      <c r="A49" s="224" t="s">
        <v>9</v>
      </c>
      <c r="B49" s="225">
        <v>0</v>
      </c>
      <c r="C49" s="225">
        <v>0</v>
      </c>
      <c r="D49" s="225">
        <v>0</v>
      </c>
      <c r="E49" s="225">
        <v>0</v>
      </c>
      <c r="F49" s="225">
        <v>0</v>
      </c>
      <c r="G49" s="225">
        <v>0</v>
      </c>
      <c r="H49" s="225">
        <v>0</v>
      </c>
      <c r="I49" s="225">
        <v>0</v>
      </c>
      <c r="J49" s="225">
        <v>0</v>
      </c>
      <c r="K49" s="225">
        <v>0</v>
      </c>
      <c r="M49" s="224" t="s">
        <v>9</v>
      </c>
      <c r="N49" s="228" t="str">
        <f>IFERROR(B49/_data!B49-1,"")</f>
        <v/>
      </c>
      <c r="O49" s="228" t="str">
        <f>IFERROR(C49/_data!C49-1,"")</f>
        <v/>
      </c>
      <c r="P49" s="228" t="str">
        <f>IFERROR(D49/_data!D49-1,"")</f>
        <v/>
      </c>
      <c r="Q49" s="228" t="str">
        <f>IFERROR(E49/_data!E49-1,"")</f>
        <v/>
      </c>
      <c r="R49" s="228" t="str">
        <f>IFERROR(F49/_data!F49-1,"")</f>
        <v/>
      </c>
      <c r="S49" s="228" t="str">
        <f>IFERROR(G49/_data!G49-1,"")</f>
        <v/>
      </c>
      <c r="T49" s="228" t="str">
        <f>IFERROR(H49/_data!H49-1,"")</f>
        <v/>
      </c>
      <c r="U49" s="228" t="str">
        <f>IFERROR(I49/_data!I49-1,"")</f>
        <v/>
      </c>
      <c r="V49" s="228" t="str">
        <f>IFERROR(J49/_data!J49-1,"")</f>
        <v/>
      </c>
      <c r="W49" s="228" t="str">
        <f>IFERROR(K49/_data!K49-1,"")</f>
        <v/>
      </c>
    </row>
    <row r="50" spans="1:23" x14ac:dyDescent="0.25">
      <c r="A50" s="224" t="s">
        <v>10</v>
      </c>
      <c r="B50" s="225">
        <v>0</v>
      </c>
      <c r="C50" s="225">
        <v>4.167830941179583E-3</v>
      </c>
      <c r="D50" s="225">
        <v>4.1742888273199434E-3</v>
      </c>
      <c r="E50" s="225">
        <v>0</v>
      </c>
      <c r="F50" s="225">
        <v>0</v>
      </c>
      <c r="G50" s="225">
        <v>8.2537296892111076E-2</v>
      </c>
      <c r="H50" s="225">
        <v>6.1801909876274569E-2</v>
      </c>
      <c r="I50" s="225">
        <v>4.6895959173082737E-2</v>
      </c>
      <c r="J50" s="225">
        <v>3.6987876240226043E-2</v>
      </c>
      <c r="K50" s="225">
        <v>3.0794374937398276E-2</v>
      </c>
      <c r="M50" s="224" t="s">
        <v>10</v>
      </c>
      <c r="N50" s="228" t="str">
        <f>IFERROR(B50/_data!B50-1,"")</f>
        <v/>
      </c>
      <c r="O50" s="228">
        <f>IFERROR(C50/_data!C50-1,"")</f>
        <v>0</v>
      </c>
      <c r="P50" s="228">
        <f>IFERROR(D50/_data!D50-1,"")</f>
        <v>0</v>
      </c>
      <c r="Q50" s="228" t="str">
        <f>IFERROR(E50/_data!E50-1,"")</f>
        <v/>
      </c>
      <c r="R50" s="228" t="str">
        <f>IFERROR(F50/_data!F50-1,"")</f>
        <v/>
      </c>
      <c r="S50" s="228">
        <f>IFERROR(G50/_data!G50-1,"")</f>
        <v>0</v>
      </c>
      <c r="T50" s="228">
        <f>IFERROR(H50/_data!H50-1,"")</f>
        <v>0</v>
      </c>
      <c r="U50" s="228">
        <f>IFERROR(I50/_data!I50-1,"")</f>
        <v>0</v>
      </c>
      <c r="V50" s="228">
        <f>IFERROR(J50/_data!J50-1,"")</f>
        <v>0</v>
      </c>
      <c r="W50" s="228">
        <f>IFERROR(K50/_data!K50-1,"")</f>
        <v>0</v>
      </c>
    </row>
    <row r="51" spans="1:23" x14ac:dyDescent="0.25">
      <c r="A51" s="224" t="s">
        <v>11</v>
      </c>
      <c r="B51" s="225">
        <v>0</v>
      </c>
      <c r="C51" s="225">
        <v>3.8597738716141354E-2</v>
      </c>
      <c r="D51" s="225">
        <v>4.1924379091778569E-2</v>
      </c>
      <c r="E51" s="225">
        <v>5.0281383334157437E-2</v>
      </c>
      <c r="F51" s="225">
        <v>5.26964855126568E-2</v>
      </c>
      <c r="G51" s="225">
        <v>3.2072670801105735E-2</v>
      </c>
      <c r="H51" s="225">
        <v>5.2119912282187632E-2</v>
      </c>
      <c r="I51" s="225">
        <v>3.2980780535983044E-2</v>
      </c>
      <c r="J51" s="225">
        <v>3.2928231287030506E-2</v>
      </c>
      <c r="K51" s="225">
        <v>3.2865341672954303E-2</v>
      </c>
      <c r="M51" s="224" t="s">
        <v>11</v>
      </c>
      <c r="N51" s="228" t="str">
        <f>IFERROR(B51/_data!B51-1,"")</f>
        <v/>
      </c>
      <c r="O51" s="228">
        <f>IFERROR(C51/_data!C51-1,"")</f>
        <v>0</v>
      </c>
      <c r="P51" s="228">
        <f>IFERROR(D51/_data!D51-1,"")</f>
        <v>0</v>
      </c>
      <c r="Q51" s="228">
        <f>IFERROR(E51/_data!E51-1,"")</f>
        <v>0</v>
      </c>
      <c r="R51" s="228">
        <f>IFERROR(F51/_data!F51-1,"")</f>
        <v>0</v>
      </c>
      <c r="S51" s="228">
        <f>IFERROR(G51/_data!G51-1,"")</f>
        <v>0</v>
      </c>
      <c r="T51" s="228">
        <f>IFERROR(H51/_data!H51-1,"")</f>
        <v>0</v>
      </c>
      <c r="U51" s="228">
        <f>IFERROR(I51/_data!I51-1,"")</f>
        <v>0</v>
      </c>
      <c r="V51" s="228">
        <f>IFERROR(J51/_data!J51-1,"")</f>
        <v>0</v>
      </c>
      <c r="W51" s="228">
        <f>IFERROR(K51/_data!K51-1,"")</f>
        <v>0</v>
      </c>
    </row>
    <row r="52" spans="1:23" x14ac:dyDescent="0.25">
      <c r="A52" s="226" t="s">
        <v>40</v>
      </c>
      <c r="B52" s="227">
        <v>0.49196525381614414</v>
      </c>
      <c r="C52" s="227">
        <v>0.56129810175233741</v>
      </c>
      <c r="D52" s="227">
        <v>0.59211379561440503</v>
      </c>
      <c r="E52" s="227">
        <v>0.81330591346098347</v>
      </c>
      <c r="F52" s="227">
        <v>0.86980945966674494</v>
      </c>
      <c r="G52" s="227">
        <v>1.0422712002709613</v>
      </c>
      <c r="H52" s="227">
        <v>1.0837503288259744</v>
      </c>
      <c r="I52" s="227">
        <v>1.1205333134978783</v>
      </c>
      <c r="J52" s="227">
        <v>1.2079699094064065</v>
      </c>
      <c r="K52" s="227">
        <v>1.13083787964557</v>
      </c>
      <c r="M52" s="226" t="s">
        <v>40</v>
      </c>
      <c r="N52" s="228">
        <f>IFERROR(B52/_data!B52-1,"")</f>
        <v>0</v>
      </c>
      <c r="O52" s="228">
        <f>IFERROR(C52/_data!C52-1,"")</f>
        <v>0</v>
      </c>
      <c r="P52" s="228">
        <f>IFERROR(D52/_data!D52-1,"")</f>
        <v>0</v>
      </c>
      <c r="Q52" s="228">
        <f>IFERROR(E52/_data!E52-1,"")</f>
        <v>0</v>
      </c>
      <c r="R52" s="228">
        <f>IFERROR(F52/_data!F52-1,"")</f>
        <v>0</v>
      </c>
      <c r="S52" s="228">
        <f>IFERROR(G52/_data!G52-1,"")</f>
        <v>0</v>
      </c>
      <c r="T52" s="228">
        <f>IFERROR(H52/_data!H52-1,"")</f>
        <v>0</v>
      </c>
      <c r="U52" s="228">
        <f>IFERROR(I52/_data!I52-1,"")</f>
        <v>0</v>
      </c>
      <c r="V52" s="228">
        <f>IFERROR(J52/_data!J52-1,"")</f>
        <v>0</v>
      </c>
      <c r="W52" s="228">
        <f>IFERROR(K52/_data!K52-1,"")</f>
        <v>0</v>
      </c>
    </row>
    <row r="54" spans="1:23" x14ac:dyDescent="0.25">
      <c r="A54" s="150" t="s">
        <v>260</v>
      </c>
      <c r="B54" s="152"/>
      <c r="C54" s="152"/>
      <c r="D54" s="152"/>
      <c r="E54" s="152"/>
      <c r="F54" s="152"/>
      <c r="G54" s="152"/>
      <c r="H54" s="152"/>
      <c r="I54" s="152"/>
      <c r="J54" s="152"/>
      <c r="K54" s="152"/>
      <c r="M54" s="229" t="s">
        <v>257</v>
      </c>
      <c r="N54" s="150" t="str">
        <f>A54</f>
        <v>Energy consumption (MWh /Einwohner and  Year) - Road</v>
      </c>
      <c r="O54" s="152"/>
      <c r="P54" s="152"/>
      <c r="Q54" s="152"/>
      <c r="R54" s="152"/>
      <c r="S54" s="152"/>
      <c r="T54" s="152"/>
      <c r="U54" s="152"/>
      <c r="V54" s="152"/>
      <c r="W54" s="152"/>
    </row>
    <row r="55" spans="1:23" x14ac:dyDescent="0.25">
      <c r="A55" s="223" t="s">
        <v>39</v>
      </c>
      <c r="B55" s="223">
        <v>2000</v>
      </c>
      <c r="C55" s="223">
        <v>2001</v>
      </c>
      <c r="D55" s="223">
        <v>2002</v>
      </c>
      <c r="E55" s="223">
        <v>2003</v>
      </c>
      <c r="F55" s="223">
        <v>2004</v>
      </c>
      <c r="G55" s="223">
        <v>2005</v>
      </c>
      <c r="H55" s="223">
        <v>2006</v>
      </c>
      <c r="I55" s="223">
        <v>2007</v>
      </c>
      <c r="J55" s="223">
        <v>2008</v>
      </c>
      <c r="K55" s="223">
        <v>2009</v>
      </c>
      <c r="M55" s="223" t="s">
        <v>39</v>
      </c>
      <c r="N55" s="223">
        <v>2000</v>
      </c>
      <c r="O55" s="223">
        <v>2001</v>
      </c>
      <c r="P55" s="223">
        <v>2002</v>
      </c>
      <c r="Q55" s="223">
        <v>2003</v>
      </c>
      <c r="R55" s="223">
        <v>2004</v>
      </c>
      <c r="S55" s="223">
        <v>2005</v>
      </c>
      <c r="T55" s="223">
        <v>2006</v>
      </c>
      <c r="U55" s="223">
        <v>2007</v>
      </c>
      <c r="V55" s="223">
        <v>2008</v>
      </c>
      <c r="W55" s="223">
        <v>2009</v>
      </c>
    </row>
    <row r="56" spans="1:23" x14ac:dyDescent="0.25">
      <c r="A56" s="224" t="s">
        <v>1</v>
      </c>
      <c r="B56" s="225">
        <v>0</v>
      </c>
      <c r="C56" s="225">
        <v>0</v>
      </c>
      <c r="D56" s="225">
        <v>0</v>
      </c>
      <c r="E56" s="225">
        <v>0</v>
      </c>
      <c r="F56" s="225">
        <v>0</v>
      </c>
      <c r="G56" s="225">
        <v>0</v>
      </c>
      <c r="H56" s="225">
        <v>0</v>
      </c>
      <c r="I56" s="225">
        <v>0</v>
      </c>
      <c r="J56" s="225">
        <v>0</v>
      </c>
      <c r="K56" s="225">
        <v>0</v>
      </c>
      <c r="M56" s="224" t="s">
        <v>1</v>
      </c>
      <c r="N56" s="228" t="str">
        <f>IFERROR(B56/_data!B56-1,"")</f>
        <v/>
      </c>
      <c r="O56" s="228" t="str">
        <f>IFERROR(C56/_data!C56-1,"")</f>
        <v/>
      </c>
      <c r="P56" s="228" t="str">
        <f>IFERROR(D56/_data!D56-1,"")</f>
        <v/>
      </c>
      <c r="Q56" s="228" t="str">
        <f>IFERROR(E56/_data!E56-1,"")</f>
        <v/>
      </c>
      <c r="R56" s="228" t="str">
        <f>IFERROR(F56/_data!F56-1,"")</f>
        <v/>
      </c>
      <c r="S56" s="228" t="str">
        <f>IFERROR(G56/_data!G56-1,"")</f>
        <v/>
      </c>
      <c r="T56" s="228" t="str">
        <f>IFERROR(H56/_data!H56-1,"")</f>
        <v/>
      </c>
      <c r="U56" s="228" t="str">
        <f>IFERROR(I56/_data!I56-1,"")</f>
        <v/>
      </c>
      <c r="V56" s="228" t="str">
        <f>IFERROR(J56/_data!J56-1,"")</f>
        <v/>
      </c>
      <c r="W56" s="228" t="str">
        <f>IFERROR(K56/_data!K56-1,"")</f>
        <v/>
      </c>
    </row>
    <row r="57" spans="1:23" x14ac:dyDescent="0.25">
      <c r="A57" s="224" t="s">
        <v>5</v>
      </c>
      <c r="B57" s="225">
        <v>0</v>
      </c>
      <c r="C57" s="225">
        <v>0</v>
      </c>
      <c r="D57" s="225">
        <v>0</v>
      </c>
      <c r="E57" s="225">
        <v>0</v>
      </c>
      <c r="F57" s="225">
        <v>0</v>
      </c>
      <c r="G57" s="225">
        <v>0</v>
      </c>
      <c r="H57" s="225">
        <v>0</v>
      </c>
      <c r="I57" s="225">
        <v>0</v>
      </c>
      <c r="J57" s="225">
        <v>0</v>
      </c>
      <c r="K57" s="225">
        <v>0</v>
      </c>
      <c r="M57" s="224" t="s">
        <v>5</v>
      </c>
      <c r="N57" s="228" t="str">
        <f>IFERROR(B57/_data!B57-1,"")</f>
        <v/>
      </c>
      <c r="O57" s="228" t="str">
        <f>IFERROR(C57/_data!C57-1,"")</f>
        <v/>
      </c>
      <c r="P57" s="228" t="str">
        <f>IFERROR(D57/_data!D57-1,"")</f>
        <v/>
      </c>
      <c r="Q57" s="228" t="str">
        <f>IFERROR(E57/_data!E57-1,"")</f>
        <v/>
      </c>
      <c r="R57" s="228" t="str">
        <f>IFERROR(F57/_data!F57-1,"")</f>
        <v/>
      </c>
      <c r="S57" s="228" t="str">
        <f>IFERROR(G57/_data!G57-1,"")</f>
        <v/>
      </c>
      <c r="T57" s="228" t="str">
        <f>IFERROR(H57/_data!H57-1,"")</f>
        <v/>
      </c>
      <c r="U57" s="228" t="str">
        <f>IFERROR(I57/_data!I57-1,"")</f>
        <v/>
      </c>
      <c r="V57" s="228" t="str">
        <f>IFERROR(J57/_data!J57-1,"")</f>
        <v/>
      </c>
      <c r="W57" s="228" t="str">
        <f>IFERROR(K57/_data!K57-1,"")</f>
        <v/>
      </c>
    </row>
    <row r="58" spans="1:23" x14ac:dyDescent="0.25">
      <c r="A58" s="224" t="s">
        <v>6</v>
      </c>
      <c r="B58" s="225">
        <v>0</v>
      </c>
      <c r="C58" s="225">
        <v>0</v>
      </c>
      <c r="D58" s="225">
        <v>0</v>
      </c>
      <c r="E58" s="225">
        <v>0</v>
      </c>
      <c r="F58" s="225">
        <v>5.0066196218565506E-2</v>
      </c>
      <c r="G58" s="225">
        <v>0.19832507453000126</v>
      </c>
      <c r="H58" s="225">
        <v>0.25191290936390687</v>
      </c>
      <c r="I58" s="225">
        <v>0.97297820496291887</v>
      </c>
      <c r="J58" s="225">
        <v>1.1698092468463686</v>
      </c>
      <c r="K58" s="225">
        <v>1.0372842084176261</v>
      </c>
      <c r="M58" s="224" t="s">
        <v>6</v>
      </c>
      <c r="N58" s="228" t="str">
        <f>IFERROR(B58/_data!B58-1,"")</f>
        <v/>
      </c>
      <c r="O58" s="228" t="str">
        <f>IFERROR(C58/_data!C58-1,"")</f>
        <v/>
      </c>
      <c r="P58" s="228" t="str">
        <f>IFERROR(D58/_data!D58-1,"")</f>
        <v/>
      </c>
      <c r="Q58" s="228" t="str">
        <f>IFERROR(E58/_data!E58-1,"")</f>
        <v/>
      </c>
      <c r="R58" s="228">
        <f>IFERROR(F58/_data!F58-1,"")</f>
        <v>0</v>
      </c>
      <c r="S58" s="228">
        <f>IFERROR(G58/_data!G58-1,"")</f>
        <v>0</v>
      </c>
      <c r="T58" s="228">
        <f>IFERROR(H58/_data!H58-1,"")</f>
        <v>0</v>
      </c>
      <c r="U58" s="228">
        <f>IFERROR(I58/_data!I58-1,"")</f>
        <v>0</v>
      </c>
      <c r="V58" s="228">
        <f>IFERROR(J58/_data!J58-1,"")</f>
        <v>0</v>
      </c>
      <c r="W58" s="228">
        <f>IFERROR(K58/_data!K58-1,"")</f>
        <v>0</v>
      </c>
    </row>
    <row r="59" spans="1:23" x14ac:dyDescent="0.25">
      <c r="A59" s="224" t="s">
        <v>2</v>
      </c>
      <c r="B59" s="225">
        <v>0</v>
      </c>
      <c r="C59" s="225">
        <v>0</v>
      </c>
      <c r="D59" s="225">
        <v>0</v>
      </c>
      <c r="E59" s="225">
        <v>0</v>
      </c>
      <c r="F59" s="225">
        <v>0</v>
      </c>
      <c r="G59" s="225">
        <v>0</v>
      </c>
      <c r="H59" s="225">
        <v>0</v>
      </c>
      <c r="I59" s="225">
        <v>0</v>
      </c>
      <c r="J59" s="225">
        <v>0</v>
      </c>
      <c r="K59" s="225">
        <v>0</v>
      </c>
      <c r="M59" s="224" t="s">
        <v>2</v>
      </c>
      <c r="N59" s="228" t="str">
        <f>IFERROR(B59/_data!B59-1,"")</f>
        <v/>
      </c>
      <c r="O59" s="228" t="str">
        <f>IFERROR(C59/_data!C59-1,"")</f>
        <v/>
      </c>
      <c r="P59" s="228" t="str">
        <f>IFERROR(D59/_data!D59-1,"")</f>
        <v/>
      </c>
      <c r="Q59" s="228" t="str">
        <f>IFERROR(E59/_data!E59-1,"")</f>
        <v/>
      </c>
      <c r="R59" s="228" t="str">
        <f>IFERROR(F59/_data!F59-1,"")</f>
        <v/>
      </c>
      <c r="S59" s="228" t="str">
        <f>IFERROR(G59/_data!G59-1,"")</f>
        <v/>
      </c>
      <c r="T59" s="228" t="str">
        <f>IFERROR(H59/_data!H59-1,"")</f>
        <v/>
      </c>
      <c r="U59" s="228" t="str">
        <f>IFERROR(I59/_data!I59-1,"")</f>
        <v/>
      </c>
      <c r="V59" s="228" t="str">
        <f>IFERROR(J59/_data!J59-1,"")</f>
        <v/>
      </c>
      <c r="W59" s="228" t="str">
        <f>IFERROR(K59/_data!K59-1,"")</f>
        <v/>
      </c>
    </row>
    <row r="60" spans="1:23" x14ac:dyDescent="0.25">
      <c r="A60" s="224" t="s">
        <v>7</v>
      </c>
      <c r="B60" s="225">
        <v>0</v>
      </c>
      <c r="C60" s="225">
        <v>0</v>
      </c>
      <c r="D60" s="225">
        <v>0</v>
      </c>
      <c r="E60" s="225">
        <v>0</v>
      </c>
      <c r="F60" s="225">
        <v>0</v>
      </c>
      <c r="G60" s="225">
        <v>0</v>
      </c>
      <c r="H60" s="225">
        <v>0</v>
      </c>
      <c r="I60" s="225">
        <v>0</v>
      </c>
      <c r="J60" s="225">
        <v>0</v>
      </c>
      <c r="K60" s="225">
        <v>0</v>
      </c>
      <c r="M60" s="224" t="s">
        <v>7</v>
      </c>
      <c r="N60" s="228" t="str">
        <f>IFERROR(B60/_data!B60-1,"")</f>
        <v/>
      </c>
      <c r="O60" s="228" t="str">
        <f>IFERROR(C60/_data!C60-1,"")</f>
        <v/>
      </c>
      <c r="P60" s="228" t="str">
        <f>IFERROR(D60/_data!D60-1,"")</f>
        <v/>
      </c>
      <c r="Q60" s="228" t="str">
        <f>IFERROR(E60/_data!E60-1,"")</f>
        <v/>
      </c>
      <c r="R60" s="228" t="str">
        <f>IFERROR(F60/_data!F60-1,"")</f>
        <v/>
      </c>
      <c r="S60" s="228" t="str">
        <f>IFERROR(G60/_data!G60-1,"")</f>
        <v/>
      </c>
      <c r="T60" s="228" t="str">
        <f>IFERROR(H60/_data!H60-1,"")</f>
        <v/>
      </c>
      <c r="U60" s="228" t="str">
        <f>IFERROR(I60/_data!I60-1,"")</f>
        <v/>
      </c>
      <c r="V60" s="228" t="str">
        <f>IFERROR(J60/_data!J60-1,"")</f>
        <v/>
      </c>
      <c r="W60" s="228" t="str">
        <f>IFERROR(K60/_data!K60-1,"")</f>
        <v/>
      </c>
    </row>
    <row r="61" spans="1:23" x14ac:dyDescent="0.25">
      <c r="A61" s="224" t="s">
        <v>8</v>
      </c>
      <c r="B61" s="225">
        <v>0.74607506002734636</v>
      </c>
      <c r="C61" s="225">
        <v>0.74087725230490098</v>
      </c>
      <c r="D61" s="225">
        <v>0.7460180097695055</v>
      </c>
      <c r="E61" s="225">
        <v>0.76611039119787527</v>
      </c>
      <c r="F61" s="225">
        <v>0.75761401632912628</v>
      </c>
      <c r="G61" s="225">
        <v>0.7328695878817636</v>
      </c>
      <c r="H61" s="225">
        <v>0.6841643346625359</v>
      </c>
      <c r="I61" s="225">
        <v>0.67082004027161124</v>
      </c>
      <c r="J61" s="225">
        <v>0.78522554828031099</v>
      </c>
      <c r="K61" s="225">
        <v>0.72834999669185574</v>
      </c>
      <c r="M61" s="224" t="s">
        <v>8</v>
      </c>
      <c r="N61" s="228">
        <f>IFERROR(B61/_data!B61-1,"")</f>
        <v>0</v>
      </c>
      <c r="O61" s="228">
        <f>IFERROR(C61/_data!C61-1,"")</f>
        <v>0</v>
      </c>
      <c r="P61" s="228">
        <f>IFERROR(D61/_data!D61-1,"")</f>
        <v>0</v>
      </c>
      <c r="Q61" s="228">
        <f>IFERROR(E61/_data!E61-1,"")</f>
        <v>0</v>
      </c>
      <c r="R61" s="228">
        <f>IFERROR(F61/_data!F61-1,"")</f>
        <v>0</v>
      </c>
      <c r="S61" s="228">
        <f>IFERROR(G61/_data!G61-1,"")</f>
        <v>0</v>
      </c>
      <c r="T61" s="228">
        <f>IFERROR(H61/_data!H61-1,"")</f>
        <v>0</v>
      </c>
      <c r="U61" s="228">
        <f>IFERROR(I61/_data!I61-1,"")</f>
        <v>0</v>
      </c>
      <c r="V61" s="228">
        <f>IFERROR(J61/_data!J61-1,"")</f>
        <v>0</v>
      </c>
      <c r="W61" s="228">
        <f>IFERROR(K61/_data!K61-1,"")</f>
        <v>0</v>
      </c>
    </row>
    <row r="62" spans="1:23" x14ac:dyDescent="0.25">
      <c r="A62" s="224" t="s">
        <v>9</v>
      </c>
      <c r="B62" s="225">
        <v>0</v>
      </c>
      <c r="C62" s="225">
        <v>0</v>
      </c>
      <c r="D62" s="225">
        <v>0</v>
      </c>
      <c r="E62" s="225">
        <v>0</v>
      </c>
      <c r="F62" s="225">
        <v>0</v>
      </c>
      <c r="G62" s="225">
        <v>0</v>
      </c>
      <c r="H62" s="225">
        <v>0</v>
      </c>
      <c r="I62" s="225">
        <v>0</v>
      </c>
      <c r="J62" s="225">
        <v>0</v>
      </c>
      <c r="K62" s="225">
        <v>0</v>
      </c>
      <c r="M62" s="224" t="s">
        <v>9</v>
      </c>
      <c r="N62" s="228" t="str">
        <f>IFERROR(B62/_data!B62-1,"")</f>
        <v/>
      </c>
      <c r="O62" s="228" t="str">
        <f>IFERROR(C62/_data!C62-1,"")</f>
        <v/>
      </c>
      <c r="P62" s="228" t="str">
        <f>IFERROR(D62/_data!D62-1,"")</f>
        <v/>
      </c>
      <c r="Q62" s="228" t="str">
        <f>IFERROR(E62/_data!E62-1,"")</f>
        <v/>
      </c>
      <c r="R62" s="228" t="str">
        <f>IFERROR(F62/_data!F62-1,"")</f>
        <v/>
      </c>
      <c r="S62" s="228" t="str">
        <f>IFERROR(G62/_data!G62-1,"")</f>
        <v/>
      </c>
      <c r="T62" s="228" t="str">
        <f>IFERROR(H62/_data!H62-1,"")</f>
        <v/>
      </c>
      <c r="U62" s="228" t="str">
        <f>IFERROR(I62/_data!I62-1,"")</f>
        <v/>
      </c>
      <c r="V62" s="228" t="str">
        <f>IFERROR(J62/_data!J62-1,"")</f>
        <v/>
      </c>
      <c r="W62" s="228" t="str">
        <f>IFERROR(K62/_data!K62-1,"")</f>
        <v/>
      </c>
    </row>
    <row r="63" spans="1:23" x14ac:dyDescent="0.25">
      <c r="A63" s="224" t="s">
        <v>10</v>
      </c>
      <c r="B63" s="225">
        <v>0</v>
      </c>
      <c r="C63" s="225">
        <v>0</v>
      </c>
      <c r="D63" s="225">
        <v>0</v>
      </c>
      <c r="E63" s="225">
        <v>0</v>
      </c>
      <c r="F63" s="225">
        <v>0</v>
      </c>
      <c r="G63" s="225">
        <v>0</v>
      </c>
      <c r="H63" s="225">
        <v>0</v>
      </c>
      <c r="I63" s="225">
        <v>0</v>
      </c>
      <c r="J63" s="225">
        <v>0</v>
      </c>
      <c r="K63" s="225">
        <v>0</v>
      </c>
      <c r="M63" s="224" t="s">
        <v>10</v>
      </c>
      <c r="N63" s="228" t="str">
        <f>IFERROR(B63/_data!B63-1,"")</f>
        <v/>
      </c>
      <c r="O63" s="228" t="str">
        <f>IFERROR(C63/_data!C63-1,"")</f>
        <v/>
      </c>
      <c r="P63" s="228" t="str">
        <f>IFERROR(D63/_data!D63-1,"")</f>
        <v/>
      </c>
      <c r="Q63" s="228" t="str">
        <f>IFERROR(E63/_data!E63-1,"")</f>
        <v/>
      </c>
      <c r="R63" s="228" t="str">
        <f>IFERROR(F63/_data!F63-1,"")</f>
        <v/>
      </c>
      <c r="S63" s="228" t="str">
        <f>IFERROR(G63/_data!G63-1,"")</f>
        <v/>
      </c>
      <c r="T63" s="228" t="str">
        <f>IFERROR(H63/_data!H63-1,"")</f>
        <v/>
      </c>
      <c r="U63" s="228" t="str">
        <f>IFERROR(I63/_data!I63-1,"")</f>
        <v/>
      </c>
      <c r="V63" s="228" t="str">
        <f>IFERROR(J63/_data!J63-1,"")</f>
        <v/>
      </c>
      <c r="W63" s="228" t="str">
        <f>IFERROR(K63/_data!K63-1,"")</f>
        <v/>
      </c>
    </row>
    <row r="64" spans="1:23" x14ac:dyDescent="0.25">
      <c r="A64" s="224" t="s">
        <v>11</v>
      </c>
      <c r="B64" s="225">
        <v>0</v>
      </c>
      <c r="C64" s="225">
        <v>0</v>
      </c>
      <c r="D64" s="225">
        <v>0</v>
      </c>
      <c r="E64" s="225">
        <v>0</v>
      </c>
      <c r="F64" s="225">
        <v>0</v>
      </c>
      <c r="G64" s="225">
        <v>0</v>
      </c>
      <c r="H64" s="225">
        <v>0</v>
      </c>
      <c r="I64" s="225">
        <v>0</v>
      </c>
      <c r="J64" s="225">
        <v>0</v>
      </c>
      <c r="K64" s="225">
        <v>0</v>
      </c>
      <c r="M64" s="224" t="s">
        <v>11</v>
      </c>
      <c r="N64" s="228" t="str">
        <f>IFERROR(B64/_data!B64-1,"")</f>
        <v/>
      </c>
      <c r="O64" s="228" t="str">
        <f>IFERROR(C64/_data!C64-1,"")</f>
        <v/>
      </c>
      <c r="P64" s="228" t="str">
        <f>IFERROR(D64/_data!D64-1,"")</f>
        <v/>
      </c>
      <c r="Q64" s="228" t="str">
        <f>IFERROR(E64/_data!E64-1,"")</f>
        <v/>
      </c>
      <c r="R64" s="228" t="str">
        <f>IFERROR(F64/_data!F64-1,"")</f>
        <v/>
      </c>
      <c r="S64" s="228" t="str">
        <f>IFERROR(G64/_data!G64-1,"")</f>
        <v/>
      </c>
      <c r="T64" s="228" t="str">
        <f>IFERROR(H64/_data!H64-1,"")</f>
        <v/>
      </c>
      <c r="U64" s="228" t="str">
        <f>IFERROR(I64/_data!I64-1,"")</f>
        <v/>
      </c>
      <c r="V64" s="228" t="str">
        <f>IFERROR(J64/_data!J64-1,"")</f>
        <v/>
      </c>
      <c r="W64" s="228" t="str">
        <f>IFERROR(K64/_data!K64-1,"")</f>
        <v/>
      </c>
    </row>
    <row r="65" spans="1:23" x14ac:dyDescent="0.25">
      <c r="A65" s="226" t="s">
        <v>40</v>
      </c>
      <c r="B65" s="227">
        <v>0.74607506002734636</v>
      </c>
      <c r="C65" s="227">
        <v>0.74087725230490098</v>
      </c>
      <c r="D65" s="227">
        <v>0.7460180097695055</v>
      </c>
      <c r="E65" s="227">
        <v>0.76611039119787527</v>
      </c>
      <c r="F65" s="227">
        <v>0.80768021254769184</v>
      </c>
      <c r="G65" s="227">
        <v>0.93119466241176485</v>
      </c>
      <c r="H65" s="227">
        <v>0.93607724402644277</v>
      </c>
      <c r="I65" s="227">
        <v>1.6437982452345301</v>
      </c>
      <c r="J65" s="227">
        <v>1.9550347951266795</v>
      </c>
      <c r="K65" s="227">
        <v>1.7656342051094818</v>
      </c>
      <c r="M65" s="226" t="s">
        <v>40</v>
      </c>
      <c r="N65" s="228">
        <f>IFERROR(B65/_data!B65-1,"")</f>
        <v>0</v>
      </c>
      <c r="O65" s="228">
        <f>IFERROR(C65/_data!C65-1,"")</f>
        <v>0</v>
      </c>
      <c r="P65" s="228">
        <f>IFERROR(D65/_data!D65-1,"")</f>
        <v>0</v>
      </c>
      <c r="Q65" s="228">
        <f>IFERROR(E65/_data!E65-1,"")</f>
        <v>0</v>
      </c>
      <c r="R65" s="228">
        <f>IFERROR(F65/_data!F65-1,"")</f>
        <v>0</v>
      </c>
      <c r="S65" s="228">
        <f>IFERROR(G65/_data!G65-1,"")</f>
        <v>0</v>
      </c>
      <c r="T65" s="228">
        <f>IFERROR(H65/_data!H65-1,"")</f>
        <v>0</v>
      </c>
      <c r="U65" s="228">
        <f>IFERROR(I65/_data!I65-1,"")</f>
        <v>0</v>
      </c>
      <c r="V65" s="228">
        <f>IFERROR(J65/_data!J65-1,"")</f>
        <v>0</v>
      </c>
      <c r="W65" s="228">
        <f>IFERROR(K65/_data!K65-1,"")</f>
        <v>0</v>
      </c>
    </row>
    <row r="67" spans="1:23" x14ac:dyDescent="0.25">
      <c r="A67" s="150" t="s">
        <v>261</v>
      </c>
      <c r="B67" s="152"/>
      <c r="C67" s="152"/>
      <c r="D67" s="152"/>
      <c r="E67" s="152"/>
      <c r="F67" s="152"/>
      <c r="G67" s="152"/>
      <c r="H67" s="152"/>
      <c r="I67" s="152"/>
      <c r="J67" s="152"/>
      <c r="K67" s="152"/>
      <c r="M67" s="229" t="s">
        <v>257</v>
      </c>
      <c r="N67" s="150" t="str">
        <f>A67</f>
        <v>Energy consumption (MWh /Einwohner and  Year) - Rail</v>
      </c>
      <c r="O67" s="152"/>
      <c r="P67" s="152"/>
      <c r="Q67" s="152"/>
      <c r="R67" s="152"/>
      <c r="S67" s="152"/>
      <c r="T67" s="152"/>
      <c r="U67" s="152"/>
      <c r="V67" s="152"/>
      <c r="W67" s="152"/>
    </row>
    <row r="68" spans="1:23" x14ac:dyDescent="0.25">
      <c r="A68" s="223" t="s">
        <v>39</v>
      </c>
      <c r="B68" s="223">
        <v>2000</v>
      </c>
      <c r="C68" s="223">
        <v>2001</v>
      </c>
      <c r="D68" s="223">
        <v>2002</v>
      </c>
      <c r="E68" s="223">
        <v>2003</v>
      </c>
      <c r="F68" s="223">
        <v>2004</v>
      </c>
      <c r="G68" s="223">
        <v>2005</v>
      </c>
      <c r="H68" s="223">
        <v>2006</v>
      </c>
      <c r="I68" s="223">
        <v>2007</v>
      </c>
      <c r="J68" s="223">
        <v>2008</v>
      </c>
      <c r="K68" s="223">
        <v>2009</v>
      </c>
      <c r="M68" s="223" t="s">
        <v>39</v>
      </c>
      <c r="N68" s="223">
        <v>2000</v>
      </c>
      <c r="O68" s="223">
        <v>2001</v>
      </c>
      <c r="P68" s="223">
        <v>2002</v>
      </c>
      <c r="Q68" s="223">
        <v>2003</v>
      </c>
      <c r="R68" s="223">
        <v>2004</v>
      </c>
      <c r="S68" s="223">
        <v>2005</v>
      </c>
      <c r="T68" s="223">
        <v>2006</v>
      </c>
      <c r="U68" s="223">
        <v>2007</v>
      </c>
      <c r="V68" s="223">
        <v>2008</v>
      </c>
      <c r="W68" s="223">
        <v>2009</v>
      </c>
    </row>
    <row r="69" spans="1:23" x14ac:dyDescent="0.25">
      <c r="A69" s="224" t="s">
        <v>1</v>
      </c>
      <c r="B69" s="225">
        <v>2.2105927704513965E-2</v>
      </c>
      <c r="C69" s="225">
        <v>2.0839154705897915E-2</v>
      </c>
      <c r="D69" s="225">
        <v>2.3503061005997073E-2</v>
      </c>
      <c r="E69" s="225">
        <v>2.4142324849974511E-2</v>
      </c>
      <c r="F69" s="225">
        <v>2.4126101800975405E-2</v>
      </c>
      <c r="G69" s="225">
        <v>2.7089628727487616E-2</v>
      </c>
      <c r="H69" s="225">
        <v>2.2169059911694391E-2</v>
      </c>
      <c r="I69" s="225">
        <v>2.3131725526607284E-2</v>
      </c>
      <c r="J69" s="225">
        <v>2.1741654082669454E-2</v>
      </c>
      <c r="K69" s="225">
        <v>2.1430003611405818E-2</v>
      </c>
      <c r="M69" s="224" t="s">
        <v>1</v>
      </c>
      <c r="N69" s="228">
        <f>IFERROR(B69/_data!B69-1,"")</f>
        <v>0</v>
      </c>
      <c r="O69" s="228">
        <f>IFERROR(C69/_data!C69-1,"")</f>
        <v>0</v>
      </c>
      <c r="P69" s="228">
        <f>IFERROR(D69/_data!D69-1,"")</f>
        <v>0</v>
      </c>
      <c r="Q69" s="228">
        <f>IFERROR(E69/_data!E69-1,"")</f>
        <v>0</v>
      </c>
      <c r="R69" s="228">
        <f>IFERROR(F69/_data!F69-1,"")</f>
        <v>0</v>
      </c>
      <c r="S69" s="228">
        <f>IFERROR(G69/_data!G69-1,"")</f>
        <v>0</v>
      </c>
      <c r="T69" s="228">
        <f>IFERROR(H69/_data!H69-1,"")</f>
        <v>0</v>
      </c>
      <c r="U69" s="228">
        <f>IFERROR(I69/_data!I69-1,"")</f>
        <v>0</v>
      </c>
      <c r="V69" s="228">
        <f>IFERROR(J69/_data!J69-1,"")</f>
        <v>0</v>
      </c>
      <c r="W69" s="228">
        <f>IFERROR(K69/_data!K69-1,"")</f>
        <v>0</v>
      </c>
    </row>
    <row r="70" spans="1:23" x14ac:dyDescent="0.25">
      <c r="A70" s="224" t="s">
        <v>5</v>
      </c>
      <c r="B70" s="225">
        <v>0</v>
      </c>
      <c r="C70" s="225">
        <v>0</v>
      </c>
      <c r="D70" s="225">
        <v>0</v>
      </c>
      <c r="E70" s="225">
        <v>0</v>
      </c>
      <c r="F70" s="225">
        <v>0</v>
      </c>
      <c r="G70" s="225">
        <v>0</v>
      </c>
      <c r="H70" s="225">
        <v>0</v>
      </c>
      <c r="I70" s="225">
        <v>0</v>
      </c>
      <c r="J70" s="225">
        <v>0</v>
      </c>
      <c r="K70" s="225">
        <v>0</v>
      </c>
      <c r="M70" s="224" t="s">
        <v>5</v>
      </c>
      <c r="N70" s="228" t="str">
        <f>IFERROR(B70/_data!B70-1,"")</f>
        <v/>
      </c>
      <c r="O70" s="228" t="str">
        <f>IFERROR(C70/_data!C70-1,"")</f>
        <v/>
      </c>
      <c r="P70" s="228" t="str">
        <f>IFERROR(D70/_data!D70-1,"")</f>
        <v/>
      </c>
      <c r="Q70" s="228" t="str">
        <f>IFERROR(E70/_data!E70-1,"")</f>
        <v/>
      </c>
      <c r="R70" s="228" t="str">
        <f>IFERROR(F70/_data!F70-1,"")</f>
        <v/>
      </c>
      <c r="S70" s="228" t="str">
        <f>IFERROR(G70/_data!G70-1,"")</f>
        <v/>
      </c>
      <c r="T70" s="228" t="str">
        <f>IFERROR(H70/_data!H70-1,"")</f>
        <v/>
      </c>
      <c r="U70" s="228" t="str">
        <f>IFERROR(I70/_data!I70-1,"")</f>
        <v/>
      </c>
      <c r="V70" s="228" t="str">
        <f>IFERROR(J70/_data!J70-1,"")</f>
        <v/>
      </c>
      <c r="W70" s="228" t="str">
        <f>IFERROR(K70/_data!K70-1,"")</f>
        <v/>
      </c>
    </row>
    <row r="71" spans="1:23" x14ac:dyDescent="0.25">
      <c r="A71" s="224" t="s">
        <v>6</v>
      </c>
      <c r="B71" s="225">
        <v>0</v>
      </c>
      <c r="C71" s="225">
        <v>0</v>
      </c>
      <c r="D71" s="225">
        <v>0</v>
      </c>
      <c r="E71" s="225">
        <v>0</v>
      </c>
      <c r="F71" s="225">
        <v>0</v>
      </c>
      <c r="G71" s="225">
        <v>0</v>
      </c>
      <c r="H71" s="225">
        <v>0</v>
      </c>
      <c r="I71" s="225">
        <v>0</v>
      </c>
      <c r="J71" s="225">
        <v>0</v>
      </c>
      <c r="K71" s="225">
        <v>0</v>
      </c>
      <c r="M71" s="224" t="s">
        <v>6</v>
      </c>
      <c r="N71" s="228" t="str">
        <f>IFERROR(B71/_data!B71-1,"")</f>
        <v/>
      </c>
      <c r="O71" s="228" t="str">
        <f>IFERROR(C71/_data!C71-1,"")</f>
        <v/>
      </c>
      <c r="P71" s="228" t="str">
        <f>IFERROR(D71/_data!D71-1,"")</f>
        <v/>
      </c>
      <c r="Q71" s="228" t="str">
        <f>IFERROR(E71/_data!E71-1,"")</f>
        <v/>
      </c>
      <c r="R71" s="228" t="str">
        <f>IFERROR(F71/_data!F71-1,"")</f>
        <v/>
      </c>
      <c r="S71" s="228" t="str">
        <f>IFERROR(G71/_data!G71-1,"")</f>
        <v/>
      </c>
      <c r="T71" s="228" t="str">
        <f>IFERROR(H71/_data!H71-1,"")</f>
        <v/>
      </c>
      <c r="U71" s="228" t="str">
        <f>IFERROR(I71/_data!I71-1,"")</f>
        <v/>
      </c>
      <c r="V71" s="228" t="str">
        <f>IFERROR(J71/_data!J71-1,"")</f>
        <v/>
      </c>
      <c r="W71" s="228" t="str">
        <f>IFERROR(K71/_data!K71-1,"")</f>
        <v/>
      </c>
    </row>
    <row r="72" spans="1:23" x14ac:dyDescent="0.25">
      <c r="A72" s="224" t="s">
        <v>2</v>
      </c>
      <c r="B72" s="225">
        <v>0</v>
      </c>
      <c r="C72" s="225">
        <v>0</v>
      </c>
      <c r="D72" s="225">
        <v>0</v>
      </c>
      <c r="E72" s="225">
        <v>0</v>
      </c>
      <c r="F72" s="225">
        <v>0</v>
      </c>
      <c r="G72" s="225">
        <v>0</v>
      </c>
      <c r="H72" s="225">
        <v>0</v>
      </c>
      <c r="I72" s="225">
        <v>0</v>
      </c>
      <c r="J72" s="225">
        <v>0</v>
      </c>
      <c r="K72" s="225">
        <v>0</v>
      </c>
      <c r="M72" s="224" t="s">
        <v>2</v>
      </c>
      <c r="N72" s="228" t="str">
        <f>IFERROR(B72/_data!B72-1,"")</f>
        <v/>
      </c>
      <c r="O72" s="228" t="str">
        <f>IFERROR(C72/_data!C72-1,"")</f>
        <v/>
      </c>
      <c r="P72" s="228" t="str">
        <f>IFERROR(D72/_data!D72-1,"")</f>
        <v/>
      </c>
      <c r="Q72" s="228" t="str">
        <f>IFERROR(E72/_data!E72-1,"")</f>
        <v/>
      </c>
      <c r="R72" s="228" t="str">
        <f>IFERROR(F72/_data!F72-1,"")</f>
        <v/>
      </c>
      <c r="S72" s="228" t="str">
        <f>IFERROR(G72/_data!G72-1,"")</f>
        <v/>
      </c>
      <c r="T72" s="228" t="str">
        <f>IFERROR(H72/_data!H72-1,"")</f>
        <v/>
      </c>
      <c r="U72" s="228" t="str">
        <f>IFERROR(I72/_data!I72-1,"")</f>
        <v/>
      </c>
      <c r="V72" s="228" t="str">
        <f>IFERROR(J72/_data!J72-1,"")</f>
        <v/>
      </c>
      <c r="W72" s="228" t="str">
        <f>IFERROR(K72/_data!K72-1,"")</f>
        <v/>
      </c>
    </row>
    <row r="73" spans="1:23" x14ac:dyDescent="0.25">
      <c r="A73" s="224" t="s">
        <v>7</v>
      </c>
      <c r="B73" s="225">
        <v>0</v>
      </c>
      <c r="C73" s="225">
        <v>0</v>
      </c>
      <c r="D73" s="225">
        <v>0</v>
      </c>
      <c r="E73" s="225">
        <v>0</v>
      </c>
      <c r="F73" s="225">
        <v>0</v>
      </c>
      <c r="G73" s="225">
        <v>0</v>
      </c>
      <c r="H73" s="225">
        <v>0</v>
      </c>
      <c r="I73" s="225">
        <v>0</v>
      </c>
      <c r="J73" s="225">
        <v>0</v>
      </c>
      <c r="K73" s="225">
        <v>0</v>
      </c>
      <c r="M73" s="224" t="s">
        <v>7</v>
      </c>
      <c r="N73" s="228" t="str">
        <f>IFERROR(B73/_data!B73-1,"")</f>
        <v/>
      </c>
      <c r="O73" s="228" t="str">
        <f>IFERROR(C73/_data!C73-1,"")</f>
        <v/>
      </c>
      <c r="P73" s="228" t="str">
        <f>IFERROR(D73/_data!D73-1,"")</f>
        <v/>
      </c>
      <c r="Q73" s="228" t="str">
        <f>IFERROR(E73/_data!E73-1,"")</f>
        <v/>
      </c>
      <c r="R73" s="228" t="str">
        <f>IFERROR(F73/_data!F73-1,"")</f>
        <v/>
      </c>
      <c r="S73" s="228" t="str">
        <f>IFERROR(G73/_data!G73-1,"")</f>
        <v/>
      </c>
      <c r="T73" s="228" t="str">
        <f>IFERROR(H73/_data!H73-1,"")</f>
        <v/>
      </c>
      <c r="U73" s="228" t="str">
        <f>IFERROR(I73/_data!I73-1,"")</f>
        <v/>
      </c>
      <c r="V73" s="228" t="str">
        <f>IFERROR(J73/_data!J73-1,"")</f>
        <v/>
      </c>
      <c r="W73" s="228" t="str">
        <f>IFERROR(K73/_data!K73-1,"")</f>
        <v/>
      </c>
    </row>
    <row r="74" spans="1:23" x14ac:dyDescent="0.25">
      <c r="A74" s="224" t="s">
        <v>8</v>
      </c>
      <c r="B74" s="225">
        <v>0</v>
      </c>
      <c r="C74" s="225">
        <v>0</v>
      </c>
      <c r="D74" s="225">
        <v>0</v>
      </c>
      <c r="E74" s="225">
        <v>0</v>
      </c>
      <c r="F74" s="225">
        <v>0</v>
      </c>
      <c r="G74" s="225">
        <v>0</v>
      </c>
      <c r="H74" s="225">
        <v>0</v>
      </c>
      <c r="I74" s="225">
        <v>0</v>
      </c>
      <c r="J74" s="225">
        <v>0</v>
      </c>
      <c r="K74" s="225">
        <v>0</v>
      </c>
      <c r="M74" s="224" t="s">
        <v>8</v>
      </c>
      <c r="N74" s="228" t="str">
        <f>IFERROR(B74/_data!B74-1,"")</f>
        <v/>
      </c>
      <c r="O74" s="228" t="str">
        <f>IFERROR(C74/_data!C74-1,"")</f>
        <v/>
      </c>
      <c r="P74" s="228" t="str">
        <f>IFERROR(D74/_data!D74-1,"")</f>
        <v/>
      </c>
      <c r="Q74" s="228" t="str">
        <f>IFERROR(E74/_data!E74-1,"")</f>
        <v/>
      </c>
      <c r="R74" s="228" t="str">
        <f>IFERROR(F74/_data!F74-1,"")</f>
        <v/>
      </c>
      <c r="S74" s="228" t="str">
        <f>IFERROR(G74/_data!G74-1,"")</f>
        <v/>
      </c>
      <c r="T74" s="228" t="str">
        <f>IFERROR(H74/_data!H74-1,"")</f>
        <v/>
      </c>
      <c r="U74" s="228" t="str">
        <f>IFERROR(I74/_data!I74-1,"")</f>
        <v/>
      </c>
      <c r="V74" s="228" t="str">
        <f>IFERROR(J74/_data!J74-1,"")</f>
        <v/>
      </c>
      <c r="W74" s="228" t="str">
        <f>IFERROR(K74/_data!K74-1,"")</f>
        <v/>
      </c>
    </row>
    <row r="75" spans="1:23" x14ac:dyDescent="0.25">
      <c r="A75" s="224" t="s">
        <v>9</v>
      </c>
      <c r="B75" s="225">
        <v>0</v>
      </c>
      <c r="C75" s="225">
        <v>0</v>
      </c>
      <c r="D75" s="225">
        <v>0</v>
      </c>
      <c r="E75" s="225">
        <v>0</v>
      </c>
      <c r="F75" s="225">
        <v>0</v>
      </c>
      <c r="G75" s="225">
        <v>0</v>
      </c>
      <c r="H75" s="225">
        <v>0</v>
      </c>
      <c r="I75" s="225">
        <v>0</v>
      </c>
      <c r="J75" s="225">
        <v>0</v>
      </c>
      <c r="K75" s="225">
        <v>0</v>
      </c>
      <c r="M75" s="224" t="s">
        <v>9</v>
      </c>
      <c r="N75" s="228" t="str">
        <f>IFERROR(B75/_data!B75-1,"")</f>
        <v/>
      </c>
      <c r="O75" s="228" t="str">
        <f>IFERROR(C75/_data!C75-1,"")</f>
        <v/>
      </c>
      <c r="P75" s="228" t="str">
        <f>IFERROR(D75/_data!D75-1,"")</f>
        <v/>
      </c>
      <c r="Q75" s="228" t="str">
        <f>IFERROR(E75/_data!E75-1,"")</f>
        <v/>
      </c>
      <c r="R75" s="228" t="str">
        <f>IFERROR(F75/_data!F75-1,"")</f>
        <v/>
      </c>
      <c r="S75" s="228" t="str">
        <f>IFERROR(G75/_data!G75-1,"")</f>
        <v/>
      </c>
      <c r="T75" s="228" t="str">
        <f>IFERROR(H75/_data!H75-1,"")</f>
        <v/>
      </c>
      <c r="U75" s="228" t="str">
        <f>IFERROR(I75/_data!I75-1,"")</f>
        <v/>
      </c>
      <c r="V75" s="228" t="str">
        <f>IFERROR(J75/_data!J75-1,"")</f>
        <v/>
      </c>
      <c r="W75" s="228" t="str">
        <f>IFERROR(K75/_data!K75-1,"")</f>
        <v/>
      </c>
    </row>
    <row r="76" spans="1:23" x14ac:dyDescent="0.25">
      <c r="A76" s="224" t="s">
        <v>10</v>
      </c>
      <c r="B76" s="225">
        <v>0</v>
      </c>
      <c r="C76" s="225">
        <v>0</v>
      </c>
      <c r="D76" s="225">
        <v>0</v>
      </c>
      <c r="E76" s="225">
        <v>0</v>
      </c>
      <c r="F76" s="225">
        <v>0</v>
      </c>
      <c r="G76" s="225">
        <v>0</v>
      </c>
      <c r="H76" s="225">
        <v>0</v>
      </c>
      <c r="I76" s="225">
        <v>0</v>
      </c>
      <c r="J76" s="225">
        <v>0</v>
      </c>
      <c r="K76" s="225">
        <v>0</v>
      </c>
      <c r="M76" s="224" t="s">
        <v>10</v>
      </c>
      <c r="N76" s="228" t="str">
        <f>IFERROR(B76/_data!B76-1,"")</f>
        <v/>
      </c>
      <c r="O76" s="228" t="str">
        <f>IFERROR(C76/_data!C76-1,"")</f>
        <v/>
      </c>
      <c r="P76" s="228" t="str">
        <f>IFERROR(D76/_data!D76-1,"")</f>
        <v/>
      </c>
      <c r="Q76" s="228" t="str">
        <f>IFERROR(E76/_data!E76-1,"")</f>
        <v/>
      </c>
      <c r="R76" s="228" t="str">
        <f>IFERROR(F76/_data!F76-1,"")</f>
        <v/>
      </c>
      <c r="S76" s="228" t="str">
        <f>IFERROR(G76/_data!G76-1,"")</f>
        <v/>
      </c>
      <c r="T76" s="228" t="str">
        <f>IFERROR(H76/_data!H76-1,"")</f>
        <v/>
      </c>
      <c r="U76" s="228" t="str">
        <f>IFERROR(I76/_data!I76-1,"")</f>
        <v/>
      </c>
      <c r="V76" s="228" t="str">
        <f>IFERROR(J76/_data!J76-1,"")</f>
        <v/>
      </c>
      <c r="W76" s="228" t="str">
        <f>IFERROR(K76/_data!K76-1,"")</f>
        <v/>
      </c>
    </row>
    <row r="77" spans="1:23" x14ac:dyDescent="0.25">
      <c r="A77" s="224" t="s">
        <v>11</v>
      </c>
      <c r="B77" s="225">
        <v>0</v>
      </c>
      <c r="C77" s="225">
        <v>0</v>
      </c>
      <c r="D77" s="225">
        <v>0</v>
      </c>
      <c r="E77" s="225">
        <v>0</v>
      </c>
      <c r="F77" s="225">
        <v>0</v>
      </c>
      <c r="G77" s="225">
        <v>0</v>
      </c>
      <c r="H77" s="225">
        <v>0</v>
      </c>
      <c r="I77" s="225">
        <v>0</v>
      </c>
      <c r="J77" s="225">
        <v>0</v>
      </c>
      <c r="K77" s="225">
        <v>0</v>
      </c>
      <c r="M77" s="224" t="s">
        <v>11</v>
      </c>
      <c r="N77" s="228" t="str">
        <f>IFERROR(B77/_data!B77-1,"")</f>
        <v/>
      </c>
      <c r="O77" s="228" t="str">
        <f>IFERROR(C77/_data!C77-1,"")</f>
        <v/>
      </c>
      <c r="P77" s="228" t="str">
        <f>IFERROR(D77/_data!D77-1,"")</f>
        <v/>
      </c>
      <c r="Q77" s="228" t="str">
        <f>IFERROR(E77/_data!E77-1,"")</f>
        <v/>
      </c>
      <c r="R77" s="228" t="str">
        <f>IFERROR(F77/_data!F77-1,"")</f>
        <v/>
      </c>
      <c r="S77" s="228" t="str">
        <f>IFERROR(G77/_data!G77-1,"")</f>
        <v/>
      </c>
      <c r="T77" s="228" t="str">
        <f>IFERROR(H77/_data!H77-1,"")</f>
        <v/>
      </c>
      <c r="U77" s="228" t="str">
        <f>IFERROR(I77/_data!I77-1,"")</f>
        <v/>
      </c>
      <c r="V77" s="228" t="str">
        <f>IFERROR(J77/_data!J77-1,"")</f>
        <v/>
      </c>
      <c r="W77" s="228" t="str">
        <f>IFERROR(K77/_data!K77-1,"")</f>
        <v/>
      </c>
    </row>
    <row r="78" spans="1:23" x14ac:dyDescent="0.25">
      <c r="A78" s="226" t="s">
        <v>40</v>
      </c>
      <c r="B78" s="227">
        <v>2.2105927704513965E-2</v>
      </c>
      <c r="C78" s="227">
        <v>2.0839154705897915E-2</v>
      </c>
      <c r="D78" s="227">
        <v>2.3503061005997073E-2</v>
      </c>
      <c r="E78" s="227">
        <v>2.4142324849974511E-2</v>
      </c>
      <c r="F78" s="227">
        <v>2.4126101800975405E-2</v>
      </c>
      <c r="G78" s="227">
        <v>2.7089628727487616E-2</v>
      </c>
      <c r="H78" s="227">
        <v>2.2169059911694391E-2</v>
      </c>
      <c r="I78" s="227">
        <v>2.3131725526607284E-2</v>
      </c>
      <c r="J78" s="227">
        <v>2.1741654082669454E-2</v>
      </c>
      <c r="K78" s="227">
        <v>2.1430003611405818E-2</v>
      </c>
      <c r="M78" s="226" t="s">
        <v>40</v>
      </c>
      <c r="N78" s="228">
        <f>IFERROR(B78/_data!B78-1,"")</f>
        <v>0</v>
      </c>
      <c r="O78" s="228">
        <f>IFERROR(C78/_data!C78-1,"")</f>
        <v>0</v>
      </c>
      <c r="P78" s="228">
        <f>IFERROR(D78/_data!D78-1,"")</f>
        <v>0</v>
      </c>
      <c r="Q78" s="228">
        <f>IFERROR(E78/_data!E78-1,"")</f>
        <v>0</v>
      </c>
      <c r="R78" s="228">
        <f>IFERROR(F78/_data!F78-1,"")</f>
        <v>0</v>
      </c>
      <c r="S78" s="228">
        <f>IFERROR(G78/_data!G78-1,"")</f>
        <v>0</v>
      </c>
      <c r="T78" s="228">
        <f>IFERROR(H78/_data!H78-1,"")</f>
        <v>0</v>
      </c>
      <c r="U78" s="228">
        <f>IFERROR(I78/_data!I78-1,"")</f>
        <v>0</v>
      </c>
      <c r="V78" s="228">
        <f>IFERROR(J78/_data!J78-1,"")</f>
        <v>0</v>
      </c>
      <c r="W78" s="228">
        <f>IFERROR(K78/_data!K78-1,"")</f>
        <v>0</v>
      </c>
    </row>
    <row r="80" spans="1:23" x14ac:dyDescent="0.25">
      <c r="A80" s="230" t="s">
        <v>263</v>
      </c>
      <c r="B80" s="231" t="s">
        <v>262</v>
      </c>
      <c r="C80" s="232"/>
      <c r="D80" s="232"/>
      <c r="E80" s="232"/>
      <c r="F80" s="232"/>
      <c r="G80" s="232"/>
      <c r="H80" s="232"/>
    </row>
    <row r="81" spans="1:47" s="152" customFormat="1" x14ac:dyDescent="0.25">
      <c r="A81" s="290" t="s">
        <v>30</v>
      </c>
      <c r="B81" s="290"/>
      <c r="C81" s="290"/>
      <c r="D81" s="290"/>
      <c r="E81" s="290"/>
      <c r="F81" s="290"/>
      <c r="G81" s="290"/>
      <c r="H81" s="290"/>
      <c r="I81" s="290"/>
      <c r="J81" s="290"/>
      <c r="K81" s="290"/>
      <c r="L81" s="86"/>
      <c r="M81" s="290" t="s">
        <v>30</v>
      </c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86"/>
      <c r="Y81" s="290" t="s">
        <v>30</v>
      </c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86"/>
      <c r="AK81" s="290" t="s">
        <v>30</v>
      </c>
      <c r="AL81" s="290"/>
      <c r="AM81" s="290"/>
      <c r="AN81" s="290"/>
      <c r="AO81" s="290"/>
      <c r="AP81" s="290"/>
      <c r="AQ81" s="290"/>
      <c r="AR81" s="290"/>
      <c r="AS81" s="290"/>
      <c r="AT81" s="290"/>
      <c r="AU81" s="290"/>
    </row>
    <row r="82" spans="1:47" x14ac:dyDescent="0.25">
      <c r="A82" s="150" t="s">
        <v>255</v>
      </c>
      <c r="B82" s="152"/>
      <c r="C82" s="152"/>
      <c r="D82" s="152"/>
      <c r="E82" s="152"/>
      <c r="F82" s="152"/>
      <c r="G82" s="152"/>
      <c r="H82" s="152"/>
      <c r="I82" s="152"/>
      <c r="J82" s="152"/>
      <c r="K82" s="152"/>
      <c r="M82" s="229" t="s">
        <v>257</v>
      </c>
      <c r="N82" s="150" t="str">
        <f>A82</f>
        <v>Energy consumption (MWh /Einwohner and  Year) - Residential building (Households)</v>
      </c>
      <c r="O82" s="152"/>
      <c r="P82" s="152"/>
      <c r="Q82" s="152"/>
      <c r="R82" s="152"/>
      <c r="S82" s="152"/>
      <c r="T82" s="152"/>
      <c r="U82" s="152"/>
      <c r="V82" s="152"/>
      <c r="W82" s="152"/>
      <c r="Y82" s="150" t="s">
        <v>56</v>
      </c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</row>
    <row r="83" spans="1:47" x14ac:dyDescent="0.25">
      <c r="A83" s="223" t="s">
        <v>39</v>
      </c>
      <c r="B83" s="223">
        <v>2000</v>
      </c>
      <c r="C83" s="223">
        <v>2001</v>
      </c>
      <c r="D83" s="223">
        <v>2002</v>
      </c>
      <c r="E83" s="223">
        <v>2003</v>
      </c>
      <c r="F83" s="223">
        <v>2004</v>
      </c>
      <c r="G83" s="223">
        <v>2005</v>
      </c>
      <c r="H83" s="223">
        <v>2006</v>
      </c>
      <c r="I83" s="223">
        <v>2007</v>
      </c>
      <c r="J83" s="223">
        <v>2008</v>
      </c>
      <c r="K83" s="223">
        <v>2009</v>
      </c>
      <c r="M83" s="223" t="s">
        <v>39</v>
      </c>
      <c r="N83" s="223">
        <v>2000</v>
      </c>
      <c r="O83" s="223">
        <v>2001</v>
      </c>
      <c r="P83" s="223">
        <v>2002</v>
      </c>
      <c r="Q83" s="223">
        <v>2003</v>
      </c>
      <c r="R83" s="223">
        <v>2004</v>
      </c>
      <c r="S83" s="223">
        <v>2005</v>
      </c>
      <c r="T83" s="223">
        <v>2006</v>
      </c>
      <c r="U83" s="223">
        <v>2007</v>
      </c>
      <c r="V83" s="223">
        <v>2008</v>
      </c>
      <c r="W83" s="223">
        <v>2009</v>
      </c>
      <c r="Y83" s="151" t="s">
        <v>39</v>
      </c>
      <c r="Z83" s="151">
        <v>2000</v>
      </c>
      <c r="AA83" s="151">
        <v>2001</v>
      </c>
      <c r="AB83" s="151">
        <v>2002</v>
      </c>
      <c r="AC83" s="151">
        <v>2003</v>
      </c>
      <c r="AD83" s="151">
        <v>2004</v>
      </c>
      <c r="AE83" s="151">
        <v>2005</v>
      </c>
      <c r="AF83" s="151">
        <v>2006</v>
      </c>
      <c r="AG83" s="151">
        <v>2007</v>
      </c>
      <c r="AH83" s="151">
        <v>2008</v>
      </c>
      <c r="AI83" s="151">
        <v>2009</v>
      </c>
      <c r="AL83" s="238" t="s">
        <v>264</v>
      </c>
      <c r="AM83" s="238">
        <f>'DATA-OUTPUT Co2 absolute'!$B$8</f>
        <v>0</v>
      </c>
      <c r="AN83" s="152"/>
      <c r="AO83" s="238" t="s">
        <v>266</v>
      </c>
      <c r="AP83" s="241" t="s">
        <v>265</v>
      </c>
    </row>
    <row r="84" spans="1:47" x14ac:dyDescent="0.25">
      <c r="A84" s="224" t="s">
        <v>1</v>
      </c>
      <c r="B84" s="225">
        <v>1.4014859727157518</v>
      </c>
      <c r="C84" s="225">
        <v>1.2540615993249389</v>
      </c>
      <c r="D84" s="225">
        <v>1.2734958540427246</v>
      </c>
      <c r="E84" s="225">
        <v>1.4669349277867512</v>
      </c>
      <c r="F84" s="225">
        <v>1.4330811880923238</v>
      </c>
      <c r="G84" s="225">
        <v>1.3409505121702072</v>
      </c>
      <c r="H84" s="225">
        <v>1.6258964824298283</v>
      </c>
      <c r="I84" s="225">
        <v>0.97120094468980989</v>
      </c>
      <c r="J84" s="225">
        <v>0.84939762091324267</v>
      </c>
      <c r="K84" s="225">
        <v>0.65352223273942844</v>
      </c>
      <c r="M84" s="224" t="s">
        <v>1</v>
      </c>
      <c r="N84" s="228">
        <f>IFERROR(B84/_data!B84-1,"")</f>
        <v>0</v>
      </c>
      <c r="O84" s="228">
        <f>IFERROR(C84/_data!C84-1,"")</f>
        <v>0</v>
      </c>
      <c r="P84" s="228">
        <f>IFERROR(D84/_data!D84-1,"")</f>
        <v>0</v>
      </c>
      <c r="Q84" s="228">
        <f>IFERROR(E84/_data!E84-1,"")</f>
        <v>0</v>
      </c>
      <c r="R84" s="228">
        <f>IFERROR(F84/_data!F84-1,"")</f>
        <v>0</v>
      </c>
      <c r="S84" s="228">
        <f>IFERROR(G84/_data!G84-1,"")</f>
        <v>0</v>
      </c>
      <c r="T84" s="228">
        <f>IFERROR(H84/_data!H84-1,"")</f>
        <v>0</v>
      </c>
      <c r="U84" s="228">
        <f>IFERROR(I84/_data!I84-1,"")</f>
        <v>0</v>
      </c>
      <c r="V84" s="228">
        <f>IFERROR(J84/_data!J84-1,"")</f>
        <v>0</v>
      </c>
      <c r="W84" s="228">
        <f>IFERROR(K84/_data!K84-1,"")</f>
        <v>0</v>
      </c>
      <c r="Y84" s="159" t="s">
        <v>1</v>
      </c>
      <c r="Z84" s="147">
        <f>_data!Z84</f>
        <v>0.874</v>
      </c>
      <c r="AA84" s="147">
        <f>_data!AA84</f>
        <v>0.81</v>
      </c>
      <c r="AB84" s="147">
        <f>_data!AB84</f>
        <v>0.77800000000000002</v>
      </c>
      <c r="AC84" s="147">
        <f>_data!AC84</f>
        <v>0.73699999999999999</v>
      </c>
      <c r="AD84" s="147">
        <f>_data!AD84</f>
        <v>0.70099999999999996</v>
      </c>
      <c r="AE84" s="147">
        <f>_data!AE84</f>
        <v>0.68</v>
      </c>
      <c r="AF84" s="147">
        <f>_data!AF84</f>
        <v>0.71299999999999997</v>
      </c>
      <c r="AG84" s="147">
        <f>_data!AG84</f>
        <v>0.9</v>
      </c>
      <c r="AH84" s="147">
        <f>_data!AH84</f>
        <v>0.89100000000000001</v>
      </c>
      <c r="AI84" s="147">
        <f>_data!AI84</f>
        <v>0.89100000000000001</v>
      </c>
      <c r="AL84" s="152"/>
      <c r="AM84" s="237">
        <f>'DATA-OUTPUT EC per capita'!$B$37</f>
        <v>0</v>
      </c>
      <c r="AN84" s="152" t="str">
        <f>IF(AM83=Z83,Z84,IF(AM83=AA83,AA84,IF(AM83=AB83,AB84,IF(AM83=AC83,AC84,IF(AM83=AD83,AD84,IF(AM83=AE83,AE84,IF(AM83=AF83,AF84,IF(AM83=AG83,AG84,IF(AM83=AH83,AH84,IF(AM83=AI83,AI84,"Fehler"))))))))))</f>
        <v>Fehler</v>
      </c>
      <c r="AO84" s="239" t="e">
        <f>AN84*AM84</f>
        <v>#VALUE!</v>
      </c>
      <c r="AP84" s="240" t="e">
        <f>AO84/'DATA-OUTPUT Co2 per capita'!$B$37-1</f>
        <v>#VALUE!</v>
      </c>
    </row>
    <row r="85" spans="1:47" x14ac:dyDescent="0.25">
      <c r="A85" s="224" t="s">
        <v>5</v>
      </c>
      <c r="B85" s="225">
        <v>0.34464240847959748</v>
      </c>
      <c r="C85" s="225">
        <v>0</v>
      </c>
      <c r="D85" s="225">
        <v>0</v>
      </c>
      <c r="E85" s="225">
        <v>0</v>
      </c>
      <c r="F85" s="225">
        <v>0</v>
      </c>
      <c r="G85" s="225">
        <v>0</v>
      </c>
      <c r="H85" s="225">
        <v>3.6864392074745005E-2</v>
      </c>
      <c r="I85" s="225">
        <v>3.868230273320411E-2</v>
      </c>
      <c r="J85" s="225">
        <v>4.4313090048763416E-2</v>
      </c>
      <c r="K85" s="225">
        <v>4.7780081529025201E-2</v>
      </c>
      <c r="M85" s="224" t="s">
        <v>5</v>
      </c>
      <c r="N85" s="228">
        <f>IFERROR(B85/_data!B85-1,"")</f>
        <v>0</v>
      </c>
      <c r="O85" s="228" t="str">
        <f>IFERROR(C85/_data!C85-1,"")</f>
        <v/>
      </c>
      <c r="P85" s="228" t="str">
        <f>IFERROR(D85/_data!D85-1,"")</f>
        <v/>
      </c>
      <c r="Q85" s="228" t="str">
        <f>IFERROR(E85/_data!E85-1,"")</f>
        <v/>
      </c>
      <c r="R85" s="228" t="str">
        <f>IFERROR(F85/_data!F85-1,"")</f>
        <v/>
      </c>
      <c r="S85" s="228" t="str">
        <f>IFERROR(G85/_data!G85-1,"")</f>
        <v/>
      </c>
      <c r="T85" s="228">
        <f>IFERROR(H85/_data!H85-1,"")</f>
        <v>0</v>
      </c>
      <c r="U85" s="228">
        <f>IFERROR(I85/_data!I85-1,"")</f>
        <v>0</v>
      </c>
      <c r="V85" s="228">
        <f>IFERROR(J85/_data!J85-1,"")</f>
        <v>0</v>
      </c>
      <c r="W85" s="228">
        <f>IFERROR(K85/_data!K85-1,"")</f>
        <v>0</v>
      </c>
      <c r="Y85" s="159" t="s">
        <v>5</v>
      </c>
      <c r="Z85" s="147" t="str">
        <f>_data!Z85</f>
        <v>n.a.</v>
      </c>
      <c r="AA85" s="147" t="str">
        <f>_data!AA85</f>
        <v>n.a.</v>
      </c>
      <c r="AB85" s="147" t="str">
        <f>_data!AB85</f>
        <v>n.a.</v>
      </c>
      <c r="AC85" s="147" t="str">
        <f>_data!AC85</f>
        <v>n.a.</v>
      </c>
      <c r="AD85" s="147" t="str">
        <f>_data!AD85</f>
        <v>n.a.</v>
      </c>
      <c r="AE85" s="147" t="str">
        <f>_data!AE85</f>
        <v>n.a.</v>
      </c>
      <c r="AF85" s="147" t="str">
        <f>_data!AF85</f>
        <v>n.a.</v>
      </c>
      <c r="AG85" s="147" t="str">
        <f>_data!AG85</f>
        <v>n.a.</v>
      </c>
      <c r="AH85" s="147" t="str">
        <f>_data!AH85</f>
        <v>n.a.</v>
      </c>
      <c r="AI85" s="147" t="str">
        <f>_data!AI85</f>
        <v>n.a.</v>
      </c>
      <c r="AL85" s="152"/>
      <c r="AM85" s="237">
        <f>'DATA-OUTPUT EC per capita'!$C$37</f>
        <v>0</v>
      </c>
      <c r="AN85" s="222" t="str">
        <f>IF(AM83=Z83,Z85,IF(AM83=AA83,AA85,IF(AM83=AB83,AB85,IF(AM83=AC83,AC85,IF(AM83=AD83,AD85,IF(AM83=AE83,AE85,IF(AM83=AF83,AF85,IF(AM83=AG83, AG85,IF(AM83=AH83,AH85,IF(AM83=AI83,AI85,"Fehler"))))))))))</f>
        <v>Fehler</v>
      </c>
      <c r="AO85" s="239" t="e">
        <f>AM85*AN85</f>
        <v>#VALUE!</v>
      </c>
      <c r="AP85" s="240" t="e">
        <f>AO85/'DATA-OUTPUT Co2 per capita'!$C$37-1</f>
        <v>#VALUE!</v>
      </c>
    </row>
    <row r="86" spans="1:47" x14ac:dyDescent="0.25">
      <c r="A86" s="224" t="s">
        <v>6</v>
      </c>
      <c r="B86" s="225">
        <v>3.0521871298528107</v>
      </c>
      <c r="C86" s="225">
        <v>2.6118549385760153</v>
      </c>
      <c r="D86" s="225">
        <v>3.0717202680442788</v>
      </c>
      <c r="E86" s="225">
        <v>3.2717938545533545</v>
      </c>
      <c r="F86" s="225">
        <v>3.5101025301470732</v>
      </c>
      <c r="G86" s="225">
        <v>3.5777437500537888</v>
      </c>
      <c r="H86" s="225">
        <v>3.5616371980704797</v>
      </c>
      <c r="I86" s="225">
        <v>3.1285081126014314</v>
      </c>
      <c r="J86" s="225">
        <v>3.8060126333513371</v>
      </c>
      <c r="K86" s="225">
        <v>3.3829167015781034</v>
      </c>
      <c r="M86" s="224" t="s">
        <v>6</v>
      </c>
      <c r="N86" s="228">
        <f>IFERROR(B86/_data!B86-1,"")</f>
        <v>0</v>
      </c>
      <c r="O86" s="228">
        <f>IFERROR(C86/_data!C86-1,"")</f>
        <v>0</v>
      </c>
      <c r="P86" s="228">
        <f>IFERROR(D86/_data!D86-1,"")</f>
        <v>0</v>
      </c>
      <c r="Q86" s="228">
        <f>IFERROR(E86/_data!E86-1,"")</f>
        <v>0</v>
      </c>
      <c r="R86" s="228">
        <f>IFERROR(F86/_data!F86-1,"")</f>
        <v>0</v>
      </c>
      <c r="S86" s="228">
        <f>IFERROR(G86/_data!G86-1,"")</f>
        <v>0</v>
      </c>
      <c r="T86" s="228">
        <f>IFERROR(H86/_data!H86-1,"")</f>
        <v>0</v>
      </c>
      <c r="U86" s="228">
        <f>IFERROR(I86/_data!I86-1,"")</f>
        <v>0</v>
      </c>
      <c r="V86" s="228">
        <f>IFERROR(J86/_data!J86-1,"")</f>
        <v>0</v>
      </c>
      <c r="W86" s="228">
        <f>IFERROR(K86/_data!K86-1,"")</f>
        <v>0</v>
      </c>
      <c r="Y86" s="159" t="s">
        <v>6</v>
      </c>
      <c r="Z86" s="147">
        <f>_data!Z86</f>
        <v>0.20200000000000001</v>
      </c>
      <c r="AA86" s="147">
        <f>_data!AA86</f>
        <v>0.20200000000000001</v>
      </c>
      <c r="AB86" s="147">
        <f>_data!AB86</f>
        <v>0.20200000000000001</v>
      </c>
      <c r="AC86" s="147">
        <f>_data!AC86</f>
        <v>0.20200000000000001</v>
      </c>
      <c r="AD86" s="147">
        <f>_data!AD86</f>
        <v>0.20200000000000001</v>
      </c>
      <c r="AE86" s="147">
        <f>_data!AE86</f>
        <v>0.20200000000000001</v>
      </c>
      <c r="AF86" s="147">
        <f>_data!AF86</f>
        <v>0.20200000000000001</v>
      </c>
      <c r="AG86" s="147">
        <f>_data!AG86</f>
        <v>0.20200000000000001</v>
      </c>
      <c r="AH86" s="147">
        <f>_data!AH86</f>
        <v>0.20200000000000001</v>
      </c>
      <c r="AI86" s="147">
        <f>_data!AI86</f>
        <v>0.20200000000000001</v>
      </c>
      <c r="AL86" s="152"/>
      <c r="AM86" s="237">
        <f>'DATA-OUTPUT EC per capita'!$D$37</f>
        <v>0</v>
      </c>
      <c r="AN86" s="222" t="str">
        <f>IF(AM83=Z83,Z86,IF(AM83=AA83,AA86,IF(AM83=AB83,AB86,IF(AM83=AC83,AC86,IF(AM83=AD83,AD86,IF(AM83=AE83,AE86,IF(AM83=AF83,AF86,IF(AM83=AG83, AG86,IF(AM83=AH83,AH86,IF(AM83=AI83,AI86,"Fehler"))))))))))</f>
        <v>Fehler</v>
      </c>
      <c r="AO86" s="239" t="e">
        <f t="shared" ref="AO86:AO92" si="1">AM86*AN86</f>
        <v>#VALUE!</v>
      </c>
      <c r="AP86" s="240" t="e">
        <f>AO86/'DATA-OUTPUT Co2 per capita'!$D$37-1</f>
        <v>#VALUE!</v>
      </c>
    </row>
    <row r="87" spans="1:47" x14ac:dyDescent="0.25">
      <c r="A87" s="224" t="s">
        <v>2</v>
      </c>
      <c r="B87" s="225">
        <v>0</v>
      </c>
      <c r="C87" s="225">
        <v>0</v>
      </c>
      <c r="D87" s="225">
        <v>0</v>
      </c>
      <c r="E87" s="225">
        <v>0</v>
      </c>
      <c r="F87" s="225">
        <v>0</v>
      </c>
      <c r="G87" s="225">
        <v>0</v>
      </c>
      <c r="H87" s="225">
        <v>0</v>
      </c>
      <c r="I87" s="225">
        <v>0</v>
      </c>
      <c r="J87" s="225">
        <v>0</v>
      </c>
      <c r="K87" s="225">
        <v>0</v>
      </c>
      <c r="M87" s="224" t="s">
        <v>2</v>
      </c>
      <c r="N87" s="228" t="str">
        <f>IFERROR(B87/_data!B87-1,"")</f>
        <v/>
      </c>
      <c r="O87" s="228" t="str">
        <f>IFERROR(C87/_data!C87-1,"")</f>
        <v/>
      </c>
      <c r="P87" s="228" t="str">
        <f>IFERROR(D87/_data!D87-1,"")</f>
        <v/>
      </c>
      <c r="Q87" s="228" t="str">
        <f>IFERROR(E87/_data!E87-1,"")</f>
        <v/>
      </c>
      <c r="R87" s="228" t="str">
        <f>IFERROR(F87/_data!F87-1,"")</f>
        <v/>
      </c>
      <c r="S87" s="228" t="str">
        <f>IFERROR(G87/_data!G87-1,"")</f>
        <v/>
      </c>
      <c r="T87" s="228" t="str">
        <f>IFERROR(H87/_data!H87-1,"")</f>
        <v/>
      </c>
      <c r="U87" s="228" t="str">
        <f>IFERROR(I87/_data!I87-1,"")</f>
        <v/>
      </c>
      <c r="V87" s="228" t="str">
        <f>IFERROR(J87/_data!J87-1,"")</f>
        <v/>
      </c>
      <c r="W87" s="228" t="str">
        <f>IFERROR(K87/_data!K87-1,"")</f>
        <v/>
      </c>
      <c r="Y87" s="159" t="s">
        <v>2</v>
      </c>
      <c r="Z87" s="147">
        <f>_data!Z87</f>
        <v>0.23100000000000001</v>
      </c>
      <c r="AA87" s="147">
        <f>_data!AA87</f>
        <v>0.23100000000000001</v>
      </c>
      <c r="AB87" s="147">
        <f>_data!AB87</f>
        <v>0.23100000000000001</v>
      </c>
      <c r="AC87" s="147">
        <f>_data!AC87</f>
        <v>0.23100000000000001</v>
      </c>
      <c r="AD87" s="147">
        <f>_data!AD87</f>
        <v>0.23100000000000001</v>
      </c>
      <c r="AE87" s="147">
        <f>_data!AE87</f>
        <v>0.23100000000000001</v>
      </c>
      <c r="AF87" s="147">
        <f>_data!AF87</f>
        <v>0.23100000000000001</v>
      </c>
      <c r="AG87" s="147">
        <f>_data!AG87</f>
        <v>0.23100000000000001</v>
      </c>
      <c r="AH87" s="147">
        <f>_data!AH87</f>
        <v>0.23100000000000001</v>
      </c>
      <c r="AI87" s="147">
        <f>_data!AI87</f>
        <v>0.23100000000000001</v>
      </c>
      <c r="AL87" s="152"/>
      <c r="AM87" s="237">
        <f>'DATA-OUTPUT EC per capita'!$E$37</f>
        <v>0</v>
      </c>
      <c r="AN87" s="222" t="str">
        <f>IF(AM83=Z83,Z87,IF(AM83=AA83,AA87,IF(AM83=AB83,AB87,IF(AM83=AC83,AC87,IF(AM83=AD83,AD87,IF(AM83=AE83,AE87,IF(AM83=AF83,AF87,IF(AM83=AG83, AG87,IF(AM83=AH83,AH87,IF(AM83=AI83,AI87,"Fehler"))))))))))</f>
        <v>Fehler</v>
      </c>
      <c r="AO87" s="239" t="e">
        <f t="shared" si="1"/>
        <v>#VALUE!</v>
      </c>
      <c r="AP87" s="152" t="e">
        <f>AO87/'DATA-OUTPUT Co2 per capita'!$E$37-1</f>
        <v>#VALUE!</v>
      </c>
    </row>
    <row r="88" spans="1:47" x14ac:dyDescent="0.25">
      <c r="A88" s="224" t="s">
        <v>7</v>
      </c>
      <c r="B88" s="225">
        <v>7.0025981053985928E-2</v>
      </c>
      <c r="C88" s="225">
        <v>0</v>
      </c>
      <c r="D88" s="225">
        <v>0</v>
      </c>
      <c r="E88" s="225">
        <v>0</v>
      </c>
      <c r="F88" s="225">
        <v>0</v>
      </c>
      <c r="G88" s="225">
        <v>0</v>
      </c>
      <c r="H88" s="225">
        <v>0</v>
      </c>
      <c r="I88" s="225">
        <v>2.2011686910944597E-2</v>
      </c>
      <c r="J88" s="225">
        <v>2.0191300687455147E-2</v>
      </c>
      <c r="K88" s="225">
        <v>1.5833555282522969E-2</v>
      </c>
      <c r="M88" s="224" t="s">
        <v>7</v>
      </c>
      <c r="N88" s="228">
        <f>IFERROR(B88/_data!B88-1,"")</f>
        <v>0</v>
      </c>
      <c r="O88" s="228" t="str">
        <f>IFERROR(C88/_data!C88-1,"")</f>
        <v/>
      </c>
      <c r="P88" s="228" t="str">
        <f>IFERROR(D88/_data!D88-1,"")</f>
        <v/>
      </c>
      <c r="Q88" s="228" t="str">
        <f>IFERROR(E88/_data!E88-1,"")</f>
        <v/>
      </c>
      <c r="R88" s="228" t="str">
        <f>IFERROR(F88/_data!F88-1,"")</f>
        <v/>
      </c>
      <c r="S88" s="228" t="str">
        <f>IFERROR(G88/_data!G88-1,"")</f>
        <v/>
      </c>
      <c r="T88" s="228" t="str">
        <f>IFERROR(H88/_data!H88-1,"")</f>
        <v/>
      </c>
      <c r="U88" s="228">
        <f>IFERROR(I88/_data!I88-1,"")</f>
        <v>0</v>
      </c>
      <c r="V88" s="228">
        <f>IFERROR(J88/_data!J88-1,"")</f>
        <v>0</v>
      </c>
      <c r="W88" s="228">
        <f>IFERROR(K88/_data!K88-1,"")</f>
        <v>0</v>
      </c>
      <c r="Y88" s="159" t="s">
        <v>7</v>
      </c>
      <c r="Z88" s="147">
        <f>_data!Z88</f>
        <v>0.26700000000000002</v>
      </c>
      <c r="AA88" s="147">
        <f>_data!AA88</f>
        <v>0.26700000000000002</v>
      </c>
      <c r="AB88" s="147">
        <f>_data!AB88</f>
        <v>0.26700000000000002</v>
      </c>
      <c r="AC88" s="147">
        <f>_data!AC88</f>
        <v>0.26700000000000002</v>
      </c>
      <c r="AD88" s="147">
        <f>_data!AD88</f>
        <v>0.26700000000000002</v>
      </c>
      <c r="AE88" s="147">
        <f>_data!AE88</f>
        <v>0.26700000000000002</v>
      </c>
      <c r="AF88" s="147">
        <f>_data!AF88</f>
        <v>0.26700000000000002</v>
      </c>
      <c r="AG88" s="147">
        <f>_data!AG88</f>
        <v>0.26700000000000002</v>
      </c>
      <c r="AH88" s="147">
        <f>_data!AH88</f>
        <v>0.26700000000000002</v>
      </c>
      <c r="AI88" s="147">
        <f>_data!AI88</f>
        <v>0.26700000000000002</v>
      </c>
      <c r="AL88" s="152"/>
      <c r="AM88" s="237">
        <f>'DATA-OUTPUT EC per capita'!$F$37</f>
        <v>0</v>
      </c>
      <c r="AN88" s="222" t="str">
        <f>IF(AM83=Z83,Z88,IF(AM83=AA83,AA88,IF(AM83=AB83,AB88,IF(AM83=AC83,AC88,IF(AM83=AD83,AD88,IF(AM83=AE83,AE88,IF(AM83=AF83,AF88,IF(AM83=AG83, AG88,IF(AM83=AH83,AH88,IF(AM83=AI83,AI88,"Fehler"))))))))))</f>
        <v>Fehler</v>
      </c>
      <c r="AO88" s="239" t="e">
        <f t="shared" si="1"/>
        <v>#VALUE!</v>
      </c>
      <c r="AP88" s="240" t="e">
        <f>AO88/'DATA-OUTPUT Co2 per capita'!$F$37-1</f>
        <v>#VALUE!</v>
      </c>
    </row>
    <row r="89" spans="1:47" x14ac:dyDescent="0.25">
      <c r="A89" s="224" t="s">
        <v>8</v>
      </c>
      <c r="B89" s="225">
        <v>0</v>
      </c>
      <c r="C89" s="225">
        <v>0</v>
      </c>
      <c r="D89" s="225">
        <v>0</v>
      </c>
      <c r="E89" s="225">
        <v>0</v>
      </c>
      <c r="F89" s="225">
        <v>0</v>
      </c>
      <c r="G89" s="225">
        <v>0</v>
      </c>
      <c r="H89" s="225">
        <v>0</v>
      </c>
      <c r="I89" s="225">
        <v>1.1232434350143788E-2</v>
      </c>
      <c r="J89" s="225">
        <v>1.3725012869180656E-2</v>
      </c>
      <c r="K89" s="225">
        <v>5.4020365081548947E-3</v>
      </c>
      <c r="M89" s="224" t="s">
        <v>8</v>
      </c>
      <c r="N89" s="228" t="str">
        <f>IFERROR(B89/_data!B89-1,"")</f>
        <v/>
      </c>
      <c r="O89" s="228" t="str">
        <f>IFERROR(C89/_data!C89-1,"")</f>
        <v/>
      </c>
      <c r="P89" s="228" t="str">
        <f>IFERROR(D89/_data!D89-1,"")</f>
        <v/>
      </c>
      <c r="Q89" s="228" t="str">
        <f>IFERROR(E89/_data!E89-1,"")</f>
        <v/>
      </c>
      <c r="R89" s="228" t="str">
        <f>IFERROR(F89/_data!F89-1,"")</f>
        <v/>
      </c>
      <c r="S89" s="228" t="str">
        <f>IFERROR(G89/_data!G89-1,"")</f>
        <v/>
      </c>
      <c r="T89" s="228" t="str">
        <f>IFERROR(H89/_data!H89-1,"")</f>
        <v/>
      </c>
      <c r="U89" s="228">
        <f>IFERROR(I89/_data!I89-1,"")</f>
        <v>0</v>
      </c>
      <c r="V89" s="228">
        <f>IFERROR(J89/_data!J89-1,"")</f>
        <v>0</v>
      </c>
      <c r="W89" s="228">
        <f>IFERROR(K89/_data!K89-1,"")</f>
        <v>0</v>
      </c>
      <c r="Y89" s="159" t="s">
        <v>8</v>
      </c>
      <c r="Z89" s="147">
        <f>_data!Z89</f>
        <v>0.249</v>
      </c>
      <c r="AA89" s="147">
        <f>_data!AA89</f>
        <v>0.249</v>
      </c>
      <c r="AB89" s="147">
        <f>_data!AB89</f>
        <v>0.249</v>
      </c>
      <c r="AC89" s="147">
        <f>_data!AC89</f>
        <v>0.249</v>
      </c>
      <c r="AD89" s="147">
        <f>_data!AD89</f>
        <v>0.249</v>
      </c>
      <c r="AE89" s="147">
        <f>_data!AE89</f>
        <v>0.249</v>
      </c>
      <c r="AF89" s="147">
        <f>_data!AF89</f>
        <v>0.249</v>
      </c>
      <c r="AG89" s="147">
        <f>_data!AG89</f>
        <v>0.249</v>
      </c>
      <c r="AH89" s="147">
        <f>_data!AH89</f>
        <v>0.249</v>
      </c>
      <c r="AI89" s="147">
        <f>_data!AI89</f>
        <v>0.249</v>
      </c>
      <c r="AL89" s="152"/>
      <c r="AM89" s="237">
        <f>'DATA-OUTPUT EC per capita'!$G$37</f>
        <v>0</v>
      </c>
      <c r="AN89" s="222" t="str">
        <f>IF(AM83=Z83,Z89,IF(AM83=AA83,AA89,IF(AM83=AB83,AB89,IF(AM83=AC83,AC89,IF(AM83=AD83,AD89,IF(AM83=AE83,AE89,IF(AM83=AF83,AF89,IF(AM83=AG83, AG89,IF(AM83=AH83,AH89,IF(AM83=AI83,AI89,"Fehler"))))))))))</f>
        <v>Fehler</v>
      </c>
      <c r="AO89" s="239" t="e">
        <f t="shared" si="1"/>
        <v>#VALUE!</v>
      </c>
      <c r="AP89" s="240" t="e">
        <f>AO89/'DATA-OUTPUT Co2 per capita'!$G$37-1</f>
        <v>#VALUE!</v>
      </c>
    </row>
    <row r="90" spans="1:47" x14ac:dyDescent="0.25">
      <c r="A90" s="224" t="s">
        <v>9</v>
      </c>
      <c r="B90" s="225">
        <v>0</v>
      </c>
      <c r="C90" s="225">
        <v>0</v>
      </c>
      <c r="D90" s="225">
        <v>0</v>
      </c>
      <c r="E90" s="225">
        <v>0</v>
      </c>
      <c r="F90" s="225">
        <v>0</v>
      </c>
      <c r="G90" s="225">
        <v>0</v>
      </c>
      <c r="H90" s="225">
        <v>0</v>
      </c>
      <c r="I90" s="225">
        <v>0</v>
      </c>
      <c r="J90" s="225">
        <v>0</v>
      </c>
      <c r="K90" s="225">
        <v>0</v>
      </c>
      <c r="M90" s="224" t="s">
        <v>9</v>
      </c>
      <c r="N90" s="228" t="str">
        <f>IFERROR(B90/_data!B90-1,"")</f>
        <v/>
      </c>
      <c r="O90" s="228" t="str">
        <f>IFERROR(C90/_data!C90-1,"")</f>
        <v/>
      </c>
      <c r="P90" s="228" t="str">
        <f>IFERROR(D90/_data!D90-1,"")</f>
        <v/>
      </c>
      <c r="Q90" s="228" t="str">
        <f>IFERROR(E90/_data!E90-1,"")</f>
        <v/>
      </c>
      <c r="R90" s="228" t="str">
        <f>IFERROR(F90/_data!F90-1,"")</f>
        <v/>
      </c>
      <c r="S90" s="228" t="str">
        <f>IFERROR(G90/_data!G90-1,"")</f>
        <v/>
      </c>
      <c r="T90" s="228" t="str">
        <f>IFERROR(H90/_data!H90-1,"")</f>
        <v/>
      </c>
      <c r="U90" s="228" t="str">
        <f>IFERROR(I90/_data!I90-1,"")</f>
        <v/>
      </c>
      <c r="V90" s="228" t="str">
        <f>IFERROR(J90/_data!J90-1,"")</f>
        <v/>
      </c>
      <c r="W90" s="228" t="str">
        <f>IFERROR(K90/_data!K90-1,"")</f>
        <v/>
      </c>
      <c r="Y90" s="159" t="s">
        <v>9</v>
      </c>
      <c r="Z90" s="147">
        <f>_data!Z90</f>
        <v>0.36399999999999999</v>
      </c>
      <c r="AA90" s="147">
        <f>_data!AA90</f>
        <v>0.36399999999999999</v>
      </c>
      <c r="AB90" s="147">
        <f>_data!AB90</f>
        <v>0.36399999999999999</v>
      </c>
      <c r="AC90" s="147">
        <f>_data!AC90</f>
        <v>0.36399999999999999</v>
      </c>
      <c r="AD90" s="147">
        <f>_data!AD90</f>
        <v>0.36399999999999999</v>
      </c>
      <c r="AE90" s="147">
        <f>_data!AE90</f>
        <v>0.36399999999999999</v>
      </c>
      <c r="AF90" s="147">
        <f>_data!AF90</f>
        <v>0.36399999999999999</v>
      </c>
      <c r="AG90" s="147">
        <f>_data!AG90</f>
        <v>0.36399999999999999</v>
      </c>
      <c r="AH90" s="147">
        <f>_data!AH90</f>
        <v>0.36399999999999999</v>
      </c>
      <c r="AI90" s="147">
        <f>_data!AI90</f>
        <v>0.36399999999999999</v>
      </c>
      <c r="AL90" s="152"/>
      <c r="AM90" s="237">
        <f>'DATA-OUTPUT EC per capita'!$H$37</f>
        <v>0</v>
      </c>
      <c r="AN90" s="222" t="str">
        <f>IF(AM83=Z83,Z90,IF(AM83=AA83,AA90,IF(AM83=AB83,AB90,IF(AM83=AC83,AC90,IF(AM83=AD83,AD90,IF(AM83=AE83,AE90,IF(AM83=AF83,AF90,IF(AM83=AG83, AG90,IF(AM83=AH83,AH90,IF(AM83=AI83,AI90,"Fehler"))))))))))</f>
        <v>Fehler</v>
      </c>
      <c r="AO90" s="239" t="e">
        <f t="shared" si="1"/>
        <v>#VALUE!</v>
      </c>
      <c r="AP90" s="240" t="e">
        <f>AO90/'DATA-OUTPUT Co2 per capita'!$H$37-1</f>
        <v>#VALUE!</v>
      </c>
    </row>
    <row r="91" spans="1:47" x14ac:dyDescent="0.25">
      <c r="A91" s="224" t="s">
        <v>10</v>
      </c>
      <c r="B91" s="225">
        <v>0</v>
      </c>
      <c r="C91" s="225">
        <v>4.5239230255010907E-2</v>
      </c>
      <c r="D91" s="225">
        <v>4.6432546019547896E-2</v>
      </c>
      <c r="E91" s="225">
        <v>8.4506301032697365E-2</v>
      </c>
      <c r="F91" s="225">
        <v>9.898539965355109E-2</v>
      </c>
      <c r="G91" s="225">
        <v>9.6489120065566245E-2</v>
      </c>
      <c r="H91" s="225">
        <v>9.094962804941531E-2</v>
      </c>
      <c r="I91" s="225">
        <v>0.11795674574041487</v>
      </c>
      <c r="J91" s="225">
        <v>0.12127459408195196</v>
      </c>
      <c r="K91" s="225">
        <v>8.0595901006724771E-2</v>
      </c>
      <c r="M91" s="224" t="s">
        <v>10</v>
      </c>
      <c r="N91" s="228" t="str">
        <f>IFERROR(B91/_data!B91-1,"")</f>
        <v/>
      </c>
      <c r="O91" s="228">
        <f>IFERROR(C91/_data!C91-1,"")</f>
        <v>0</v>
      </c>
      <c r="P91" s="228">
        <f>IFERROR(D91/_data!D91-1,"")</f>
        <v>0</v>
      </c>
      <c r="Q91" s="228">
        <f>IFERROR(E91/_data!E91-1,"")</f>
        <v>0</v>
      </c>
      <c r="R91" s="228">
        <f>IFERROR(F91/_data!F91-1,"")</f>
        <v>0</v>
      </c>
      <c r="S91" s="228">
        <f>IFERROR(G91/_data!G91-1,"")</f>
        <v>0</v>
      </c>
      <c r="T91" s="228">
        <f>IFERROR(H91/_data!H91-1,"")</f>
        <v>0</v>
      </c>
      <c r="U91" s="228">
        <f>IFERROR(I91/_data!I91-1,"")</f>
        <v>0</v>
      </c>
      <c r="V91" s="228">
        <f>IFERROR(J91/_data!J91-1,"")</f>
        <v>0</v>
      </c>
      <c r="W91" s="228">
        <f>IFERROR(K91/_data!K91-1,"")</f>
        <v>0</v>
      </c>
      <c r="Y91" s="159" t="s">
        <v>10</v>
      </c>
      <c r="Z91" s="147">
        <f>_data!Z91</f>
        <v>0.38200000000000001</v>
      </c>
      <c r="AA91" s="147">
        <f>_data!AA91</f>
        <v>0.38200000000000001</v>
      </c>
      <c r="AB91" s="147">
        <f>_data!AB91</f>
        <v>0.38200000000000001</v>
      </c>
      <c r="AC91" s="147">
        <f>_data!AC91</f>
        <v>0.38200000000000001</v>
      </c>
      <c r="AD91" s="147">
        <f>_data!AD91</f>
        <v>0.38200000000000001</v>
      </c>
      <c r="AE91" s="147">
        <f>_data!AE91</f>
        <v>0.38200000000000001</v>
      </c>
      <c r="AF91" s="147">
        <f>_data!AF91</f>
        <v>0.38200000000000001</v>
      </c>
      <c r="AG91" s="147">
        <f>_data!AG91</f>
        <v>0.38200000000000001</v>
      </c>
      <c r="AH91" s="147">
        <f>_data!AH91</f>
        <v>0.38200000000000001</v>
      </c>
      <c r="AI91" s="147">
        <f>_data!AI91</f>
        <v>0.38200000000000001</v>
      </c>
      <c r="AL91" s="152"/>
      <c r="AM91" s="237">
        <f>'DATA-OUTPUT EC per capita'!$I$37</f>
        <v>0</v>
      </c>
      <c r="AN91" s="222" t="str">
        <f>IF(AM83=Z83,Z91,IF(AM83=AA83,AA91,IF(AM83=AB83,AB91,IF(AM83=AC83,AC91,IF(AM83=AD83,AD91,IF(AM83=AE83,AE91,IF(AM83=AF83,AF91,IF(AM83=AG83, AG91,IF(AM83=AH83,AH91,IF(AM83=AI83,AI91,"Fehler"))))))))))</f>
        <v>Fehler</v>
      </c>
      <c r="AO91" s="239" t="e">
        <f t="shared" si="1"/>
        <v>#VALUE!</v>
      </c>
      <c r="AP91" s="240" t="e">
        <f>AO91/'DATA-OUTPUT Co2 per capita'!$I$37-1</f>
        <v>#VALUE!</v>
      </c>
    </row>
    <row r="92" spans="1:47" x14ac:dyDescent="0.25">
      <c r="A92" s="224" t="s">
        <v>11</v>
      </c>
      <c r="B92" s="225">
        <v>0</v>
      </c>
      <c r="C92" s="225">
        <v>0</v>
      </c>
      <c r="D92" s="225">
        <v>0</v>
      </c>
      <c r="E92" s="225">
        <v>0</v>
      </c>
      <c r="F92" s="225">
        <v>0</v>
      </c>
      <c r="G92" s="225">
        <v>0</v>
      </c>
      <c r="H92" s="225">
        <v>0</v>
      </c>
      <c r="I92" s="225">
        <v>8.5748468569253306E-2</v>
      </c>
      <c r="J92" s="225">
        <v>7.8895050880809836E-2</v>
      </c>
      <c r="K92" s="225">
        <v>6.2868528327664736E-2</v>
      </c>
      <c r="M92" s="224" t="s">
        <v>11</v>
      </c>
      <c r="N92" s="228" t="str">
        <f>IFERROR(B92/_data!B92-1,"")</f>
        <v/>
      </c>
      <c r="O92" s="228" t="str">
        <f>IFERROR(C92/_data!C92-1,"")</f>
        <v/>
      </c>
      <c r="P92" s="228" t="str">
        <f>IFERROR(D92/_data!D92-1,"")</f>
        <v/>
      </c>
      <c r="Q92" s="228" t="str">
        <f>IFERROR(E92/_data!E92-1,"")</f>
        <v/>
      </c>
      <c r="R92" s="228" t="str">
        <f>IFERROR(F92/_data!F92-1,"")</f>
        <v/>
      </c>
      <c r="S92" s="228" t="str">
        <f>IFERROR(G92/_data!G92-1,"")</f>
        <v/>
      </c>
      <c r="T92" s="228" t="str">
        <f>IFERROR(H92/_data!H92-1,"")</f>
        <v/>
      </c>
      <c r="U92" s="228">
        <f>IFERROR(I92/_data!I92-1,"")</f>
        <v>0</v>
      </c>
      <c r="V92" s="228">
        <f>IFERROR(J92/_data!J92-1,"")</f>
        <v>0</v>
      </c>
      <c r="W92" s="228">
        <f>IFERROR(K92/_data!K92-1,"")</f>
        <v>0</v>
      </c>
      <c r="Y92" s="159" t="s">
        <v>11</v>
      </c>
      <c r="Z92" s="147">
        <f>_data!Z92</f>
        <v>0</v>
      </c>
      <c r="AA92" s="147">
        <f>_data!AA92</f>
        <v>0</v>
      </c>
      <c r="AB92" s="147">
        <f>_data!AB92</f>
        <v>0</v>
      </c>
      <c r="AC92" s="147">
        <f>_data!AC92</f>
        <v>0</v>
      </c>
      <c r="AD92" s="147">
        <f>_data!AD92</f>
        <v>0</v>
      </c>
      <c r="AE92" s="147">
        <f>_data!AE92</f>
        <v>0</v>
      </c>
      <c r="AF92" s="147">
        <f>_data!AF92</f>
        <v>0</v>
      </c>
      <c r="AG92" s="147">
        <f>_data!AG92</f>
        <v>0</v>
      </c>
      <c r="AH92" s="147">
        <f>_data!AH92</f>
        <v>0</v>
      </c>
      <c r="AI92" s="147">
        <f>_data!AI92</f>
        <v>0</v>
      </c>
      <c r="AL92" s="152"/>
      <c r="AM92" s="237">
        <f>'DATA-OUTPUT EC per capita'!$J$37</f>
        <v>0</v>
      </c>
      <c r="AN92" s="222" t="str">
        <f>IF(AM83=Z83,Z92,IF(AM83=AA83,AA92,IF(AM83=AB83,AB92,IF(AM83=AC83,AC92,IF(AM83=AD83,AD92,IF(AM83=AE83,AE92,IF(AM83=AF83,AF92,IF(AM83=AG83, AG92,IF(AM83=AH83,AH92,IF(AM83=AI83,AI92,"Fehler"))))))))))</f>
        <v>Fehler</v>
      </c>
      <c r="AO92" s="239" t="e">
        <f t="shared" si="1"/>
        <v>#VALUE!</v>
      </c>
      <c r="AP92" s="152" t="e">
        <f>AO92/'DATA-OUTPUT Co2 per capita'!$J$37-1</f>
        <v>#VALUE!</v>
      </c>
    </row>
    <row r="93" spans="1:47" x14ac:dyDescent="0.25">
      <c r="A93" s="226" t="s">
        <v>40</v>
      </c>
      <c r="B93" s="227">
        <v>4.8683414921021457</v>
      </c>
      <c r="C93" s="227">
        <v>3.9111557681559654</v>
      </c>
      <c r="D93" s="227">
        <v>4.3916486681065514</v>
      </c>
      <c r="E93" s="227">
        <v>4.8232350833728033</v>
      </c>
      <c r="F93" s="227">
        <v>5.0421691178929482</v>
      </c>
      <c r="G93" s="227">
        <v>5.0151833822895622</v>
      </c>
      <c r="H93" s="227">
        <v>5.3153477006244678</v>
      </c>
      <c r="I93" s="227">
        <v>4.3753406955952023</v>
      </c>
      <c r="J93" s="227">
        <v>4.9338093028327403</v>
      </c>
      <c r="K93" s="227">
        <v>4.2489190369716248</v>
      </c>
      <c r="M93" s="226" t="s">
        <v>40</v>
      </c>
      <c r="N93" s="228">
        <f>IFERROR(B93/_data!B93-1,"")</f>
        <v>0</v>
      </c>
      <c r="O93" s="228">
        <f>IFERROR(C93/_data!C93-1,"")</f>
        <v>0</v>
      </c>
      <c r="P93" s="228">
        <f>IFERROR(D93/_data!D93-1,"")</f>
        <v>0</v>
      </c>
      <c r="Q93" s="228">
        <f>IFERROR(E93/_data!E93-1,"")</f>
        <v>0</v>
      </c>
      <c r="R93" s="228">
        <f>IFERROR(F93/_data!F93-1,"")</f>
        <v>0</v>
      </c>
      <c r="S93" s="228">
        <f>IFERROR(G93/_data!G93-1,"")</f>
        <v>0</v>
      </c>
      <c r="T93" s="228">
        <f>IFERROR(H93/_data!H93-1,"")</f>
        <v>0</v>
      </c>
      <c r="U93" s="228">
        <f>IFERROR(I93/_data!I93-1,"")</f>
        <v>0</v>
      </c>
      <c r="V93" s="228">
        <f>IFERROR(J93/_data!J93-1,"")</f>
        <v>0</v>
      </c>
      <c r="W93" s="228">
        <f>IFERROR(K93/_data!K93-1,"")</f>
        <v>0</v>
      </c>
      <c r="AL93" s="152" t="s">
        <v>12</v>
      </c>
      <c r="AM93" s="152"/>
      <c r="AN93" s="152"/>
      <c r="AO93" s="239" t="e">
        <f>SUM(AO84:AO92)</f>
        <v>#VALUE!</v>
      </c>
      <c r="AP93" s="240" t="e">
        <f>AO93/'DATA-OUTPUT Co2 per capita'!$K$37-1</f>
        <v>#VALUE!</v>
      </c>
    </row>
    <row r="95" spans="1:47" x14ac:dyDescent="0.25">
      <c r="A95" s="150" t="s">
        <v>256</v>
      </c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M95" s="229" t="s">
        <v>257</v>
      </c>
      <c r="N95" s="150" t="str">
        <f>A95</f>
        <v>Energy consumption (MWh /Einwohner and  Year) - Primary sector (Agriculture)</v>
      </c>
      <c r="O95" s="152"/>
      <c r="P95" s="152"/>
      <c r="Q95" s="152"/>
      <c r="R95" s="152"/>
      <c r="S95" s="152"/>
      <c r="T95" s="152"/>
      <c r="U95" s="152"/>
      <c r="V95" s="152"/>
      <c r="W95" s="152"/>
    </row>
    <row r="96" spans="1:47" x14ac:dyDescent="0.25">
      <c r="A96" s="223" t="s">
        <v>39</v>
      </c>
      <c r="B96" s="223">
        <v>2000</v>
      </c>
      <c r="C96" s="223">
        <v>2001</v>
      </c>
      <c r="D96" s="223">
        <v>2002</v>
      </c>
      <c r="E96" s="223">
        <v>2003</v>
      </c>
      <c r="F96" s="223">
        <v>2004</v>
      </c>
      <c r="G96" s="223">
        <v>2005</v>
      </c>
      <c r="H96" s="223">
        <v>2006</v>
      </c>
      <c r="I96" s="223">
        <v>2007</v>
      </c>
      <c r="J96" s="223">
        <v>2008</v>
      </c>
      <c r="K96" s="223">
        <v>2009</v>
      </c>
      <c r="M96" s="223" t="s">
        <v>39</v>
      </c>
      <c r="N96" s="223">
        <v>2000</v>
      </c>
      <c r="O96" s="223">
        <v>2001</v>
      </c>
      <c r="P96" s="223">
        <v>2002</v>
      </c>
      <c r="Q96" s="223">
        <v>2003</v>
      </c>
      <c r="R96" s="223">
        <v>2004</v>
      </c>
      <c r="S96" s="223">
        <v>2005</v>
      </c>
      <c r="T96" s="223">
        <v>2006</v>
      </c>
      <c r="U96" s="223">
        <v>2007</v>
      </c>
      <c r="V96" s="223">
        <v>2008</v>
      </c>
      <c r="W96" s="223">
        <v>2009</v>
      </c>
    </row>
    <row r="97" spans="1:23" x14ac:dyDescent="0.25">
      <c r="A97" s="224" t="s">
        <v>1</v>
      </c>
      <c r="B97" s="225">
        <v>9.9775806420440261E-2</v>
      </c>
      <c r="C97" s="225">
        <v>0.10195093752397234</v>
      </c>
      <c r="D97" s="225">
        <v>0.10584988894939397</v>
      </c>
      <c r="E97" s="225">
        <v>0</v>
      </c>
      <c r="F97" s="225">
        <v>5.862209648401185E-2</v>
      </c>
      <c r="G97" s="225">
        <v>5.9449214283964665E-2</v>
      </c>
      <c r="H97" s="225">
        <v>6.0109257414948346E-2</v>
      </c>
      <c r="I97" s="225">
        <v>7.1084800671226966E-2</v>
      </c>
      <c r="J97" s="225">
        <v>7.3031015359335413E-2</v>
      </c>
      <c r="K97" s="225">
        <v>7.1126814024039461E-2</v>
      </c>
      <c r="M97" s="224" t="s">
        <v>1</v>
      </c>
      <c r="N97" s="228">
        <f>IFERROR(B97/_data!B97-1,"")</f>
        <v>0</v>
      </c>
      <c r="O97" s="228">
        <f>IFERROR(C97/_data!C97-1,"")</f>
        <v>0</v>
      </c>
      <c r="P97" s="228">
        <f>IFERROR(D97/_data!D97-1,"")</f>
        <v>0</v>
      </c>
      <c r="Q97" s="228" t="str">
        <f>IFERROR(E97/_data!E97-1,"")</f>
        <v/>
      </c>
      <c r="R97" s="228">
        <f>IFERROR(F97/_data!F97-1,"")</f>
        <v>0</v>
      </c>
      <c r="S97" s="228">
        <f>IFERROR(G97/_data!G97-1,"")</f>
        <v>0</v>
      </c>
      <c r="T97" s="228">
        <f>IFERROR(H97/_data!H97-1,"")</f>
        <v>0</v>
      </c>
      <c r="U97" s="228">
        <f>IFERROR(I97/_data!I97-1,"")</f>
        <v>0</v>
      </c>
      <c r="V97" s="228">
        <f>IFERROR(J97/_data!J97-1,"")</f>
        <v>0</v>
      </c>
      <c r="W97" s="228">
        <f>IFERROR(K97/_data!K97-1,"")</f>
        <v>0</v>
      </c>
    </row>
    <row r="98" spans="1:23" x14ac:dyDescent="0.25">
      <c r="A98" s="224" t="s">
        <v>5</v>
      </c>
      <c r="B98" s="225">
        <v>0</v>
      </c>
      <c r="C98" s="225">
        <v>0</v>
      </c>
      <c r="D98" s="225">
        <v>0</v>
      </c>
      <c r="E98" s="225">
        <v>0</v>
      </c>
      <c r="F98" s="225">
        <v>0</v>
      </c>
      <c r="G98" s="225">
        <v>0</v>
      </c>
      <c r="H98" s="225">
        <v>0</v>
      </c>
      <c r="I98" s="225">
        <v>2.9133115029191382E-4</v>
      </c>
      <c r="J98" s="225">
        <v>4.4376485027373952E-4</v>
      </c>
      <c r="K98" s="225">
        <v>4.495487852763385E-2</v>
      </c>
      <c r="M98" s="224" t="s">
        <v>5</v>
      </c>
      <c r="N98" s="228" t="str">
        <f>IFERROR(B98/_data!B98-1,"")</f>
        <v/>
      </c>
      <c r="O98" s="228" t="str">
        <f>IFERROR(C98/_data!C98-1,"")</f>
        <v/>
      </c>
      <c r="P98" s="228" t="str">
        <f>IFERROR(D98/_data!D98-1,"")</f>
        <v/>
      </c>
      <c r="Q98" s="228" t="str">
        <f>IFERROR(E98/_data!E98-1,"")</f>
        <v/>
      </c>
      <c r="R98" s="228" t="str">
        <f>IFERROR(F98/_data!F98-1,"")</f>
        <v/>
      </c>
      <c r="S98" s="228" t="str">
        <f>IFERROR(G98/_data!G98-1,"")</f>
        <v/>
      </c>
      <c r="T98" s="228" t="str">
        <f>IFERROR(H98/_data!H98-1,"")</f>
        <v/>
      </c>
      <c r="U98" s="228">
        <f>IFERROR(I98/_data!I98-1,"")</f>
        <v>0</v>
      </c>
      <c r="V98" s="228">
        <f>IFERROR(J98/_data!J98-1,"")</f>
        <v>0</v>
      </c>
      <c r="W98" s="228">
        <f>IFERROR(K98/_data!K98-1,"")</f>
        <v>0</v>
      </c>
    </row>
    <row r="99" spans="1:23" x14ac:dyDescent="0.25">
      <c r="A99" s="224" t="s">
        <v>6</v>
      </c>
      <c r="B99" s="225">
        <v>5.8326223746296806E-3</v>
      </c>
      <c r="C99" s="225">
        <v>2.5684650031232532E-3</v>
      </c>
      <c r="D99" s="225">
        <v>7.6821049783439427E-3</v>
      </c>
      <c r="E99" s="225">
        <v>2.9113348419647831E-2</v>
      </c>
      <c r="F99" s="225">
        <v>3.9159426687266324E-2</v>
      </c>
      <c r="G99" s="225">
        <v>3.9919683979098772E-2</v>
      </c>
      <c r="H99" s="225">
        <v>4.9108870437049298E-2</v>
      </c>
      <c r="I99" s="225">
        <v>2.0166589625762475E-2</v>
      </c>
      <c r="J99" s="225">
        <v>1.4802727505559742E-2</v>
      </c>
      <c r="K99" s="225">
        <v>7.2648077178634803E-3</v>
      </c>
      <c r="M99" s="224" t="s">
        <v>6</v>
      </c>
      <c r="N99" s="228">
        <f>IFERROR(B99/_data!B99-1,"")</f>
        <v>0</v>
      </c>
      <c r="O99" s="228">
        <f>IFERROR(C99/_data!C99-1,"")</f>
        <v>0</v>
      </c>
      <c r="P99" s="228">
        <f>IFERROR(D99/_data!D99-1,"")</f>
        <v>0</v>
      </c>
      <c r="Q99" s="228">
        <f>IFERROR(E99/_data!E99-1,"")</f>
        <v>0</v>
      </c>
      <c r="R99" s="228">
        <f>IFERROR(F99/_data!F99-1,"")</f>
        <v>0</v>
      </c>
      <c r="S99" s="228">
        <f>IFERROR(G99/_data!G99-1,"")</f>
        <v>0</v>
      </c>
      <c r="T99" s="228">
        <f>IFERROR(H99/_data!H99-1,"")</f>
        <v>0</v>
      </c>
      <c r="U99" s="228">
        <f>IFERROR(I99/_data!I99-1,"")</f>
        <v>0</v>
      </c>
      <c r="V99" s="228">
        <f>IFERROR(J99/_data!J99-1,"")</f>
        <v>0</v>
      </c>
      <c r="W99" s="228">
        <f>IFERROR(K99/_data!K99-1,"")</f>
        <v>0</v>
      </c>
    </row>
    <row r="100" spans="1:23" x14ac:dyDescent="0.25">
      <c r="A100" s="224" t="s">
        <v>2</v>
      </c>
      <c r="B100" s="225">
        <v>0</v>
      </c>
      <c r="C100" s="225">
        <v>0</v>
      </c>
      <c r="D100" s="225">
        <v>0</v>
      </c>
      <c r="E100" s="225">
        <v>0</v>
      </c>
      <c r="F100" s="225">
        <v>0</v>
      </c>
      <c r="G100" s="225">
        <v>0</v>
      </c>
      <c r="H100" s="225">
        <v>0</v>
      </c>
      <c r="I100" s="225">
        <v>0</v>
      </c>
      <c r="J100" s="225">
        <v>0</v>
      </c>
      <c r="K100" s="225">
        <v>0</v>
      </c>
      <c r="M100" s="224" t="s">
        <v>2</v>
      </c>
      <c r="N100" s="228" t="str">
        <f>IFERROR(B100/_data!B100-1,"")</f>
        <v/>
      </c>
      <c r="O100" s="228" t="str">
        <f>IFERROR(C100/_data!C100-1,"")</f>
        <v/>
      </c>
      <c r="P100" s="228" t="str">
        <f>IFERROR(D100/_data!D100-1,"")</f>
        <v/>
      </c>
      <c r="Q100" s="228" t="str">
        <f>IFERROR(E100/_data!E100-1,"")</f>
        <v/>
      </c>
      <c r="R100" s="228" t="str">
        <f>IFERROR(F100/_data!F100-1,"")</f>
        <v/>
      </c>
      <c r="S100" s="228" t="str">
        <f>IFERROR(G100/_data!G100-1,"")</f>
        <v/>
      </c>
      <c r="T100" s="228" t="str">
        <f>IFERROR(H100/_data!H100-1,"")</f>
        <v/>
      </c>
      <c r="U100" s="228" t="str">
        <f>IFERROR(I100/_data!I100-1,"")</f>
        <v/>
      </c>
      <c r="V100" s="228" t="str">
        <f>IFERROR(J100/_data!J100-1,"")</f>
        <v/>
      </c>
      <c r="W100" s="228" t="str">
        <f>IFERROR(K100/_data!K100-1,"")</f>
        <v/>
      </c>
    </row>
    <row r="101" spans="1:23" x14ac:dyDescent="0.25">
      <c r="A101" s="224" t="s">
        <v>7</v>
      </c>
      <c r="B101" s="225">
        <v>0.13511666625251598</v>
      </c>
      <c r="C101" s="225">
        <v>0.10914263953271745</v>
      </c>
      <c r="D101" s="225">
        <v>8.6678618118482542E-2</v>
      </c>
      <c r="E101" s="225">
        <v>8.0289419743640608E-2</v>
      </c>
      <c r="F101" s="225">
        <v>0.11369944554799789</v>
      </c>
      <c r="G101" s="225">
        <v>2.9526001749051494E-2</v>
      </c>
      <c r="H101" s="225">
        <v>3.4670862528556813E-2</v>
      </c>
      <c r="I101" s="225">
        <v>0.24620719212447742</v>
      </c>
      <c r="J101" s="225">
        <v>0.30033371116740587</v>
      </c>
      <c r="K101" s="225">
        <v>0.39360355661142393</v>
      </c>
      <c r="M101" s="224" t="s">
        <v>7</v>
      </c>
      <c r="N101" s="228">
        <f>IFERROR(B101/_data!B101-1,"")</f>
        <v>0</v>
      </c>
      <c r="O101" s="228">
        <f>IFERROR(C101/_data!C101-1,"")</f>
        <v>0</v>
      </c>
      <c r="P101" s="228">
        <f>IFERROR(D101/_data!D101-1,"")</f>
        <v>0</v>
      </c>
      <c r="Q101" s="228">
        <f>IFERROR(E101/_data!E101-1,"")</f>
        <v>0</v>
      </c>
      <c r="R101" s="228">
        <f>IFERROR(F101/_data!F101-1,"")</f>
        <v>0</v>
      </c>
      <c r="S101" s="228">
        <f>IFERROR(G101/_data!G101-1,"")</f>
        <v>0</v>
      </c>
      <c r="T101" s="228">
        <f>IFERROR(H101/_data!H101-1,"")</f>
        <v>0</v>
      </c>
      <c r="U101" s="228">
        <f>IFERROR(I101/_data!I101-1,"")</f>
        <v>0</v>
      </c>
      <c r="V101" s="228">
        <f>IFERROR(J101/_data!J101-1,"")</f>
        <v>0</v>
      </c>
      <c r="W101" s="228">
        <f>IFERROR(K101/_data!K101-1,"")</f>
        <v>0</v>
      </c>
    </row>
    <row r="102" spans="1:23" x14ac:dyDescent="0.25">
      <c r="A102" s="224" t="s">
        <v>8</v>
      </c>
      <c r="B102" s="225">
        <v>0</v>
      </c>
      <c r="C102" s="225">
        <v>0</v>
      </c>
      <c r="D102" s="225">
        <v>0</v>
      </c>
      <c r="E102" s="225">
        <v>0</v>
      </c>
      <c r="F102" s="225">
        <v>2.9428091788893567E-3</v>
      </c>
      <c r="G102" s="225">
        <v>0</v>
      </c>
      <c r="H102" s="225">
        <v>1.4077876191954134E-3</v>
      </c>
      <c r="I102" s="225">
        <v>0</v>
      </c>
      <c r="J102" s="225">
        <v>0</v>
      </c>
      <c r="K102" s="225">
        <v>0</v>
      </c>
      <c r="M102" s="224" t="s">
        <v>8</v>
      </c>
      <c r="N102" s="228" t="str">
        <f>IFERROR(B102/_data!B102-1,"")</f>
        <v/>
      </c>
      <c r="O102" s="228" t="str">
        <f>IFERROR(C102/_data!C102-1,"")</f>
        <v/>
      </c>
      <c r="P102" s="228" t="str">
        <f>IFERROR(D102/_data!D102-1,"")</f>
        <v/>
      </c>
      <c r="Q102" s="228" t="str">
        <f>IFERROR(E102/_data!E102-1,"")</f>
        <v/>
      </c>
      <c r="R102" s="228">
        <f>IFERROR(F102/_data!F102-1,"")</f>
        <v>0</v>
      </c>
      <c r="S102" s="228" t="str">
        <f>IFERROR(G102/_data!G102-1,"")</f>
        <v/>
      </c>
      <c r="T102" s="228">
        <f>IFERROR(H102/_data!H102-1,"")</f>
        <v>0</v>
      </c>
      <c r="U102" s="228" t="str">
        <f>IFERROR(I102/_data!I102-1,"")</f>
        <v/>
      </c>
      <c r="V102" s="228" t="str">
        <f>IFERROR(J102/_data!J102-1,"")</f>
        <v/>
      </c>
      <c r="W102" s="228" t="str">
        <f>IFERROR(K102/_data!K102-1,"")</f>
        <v/>
      </c>
    </row>
    <row r="103" spans="1:23" x14ac:dyDescent="0.25">
      <c r="A103" s="224" t="s">
        <v>9</v>
      </c>
      <c r="B103" s="225">
        <v>0</v>
      </c>
      <c r="C103" s="225">
        <v>0</v>
      </c>
      <c r="D103" s="225">
        <v>0</v>
      </c>
      <c r="E103" s="225">
        <v>0</v>
      </c>
      <c r="F103" s="225">
        <v>0</v>
      </c>
      <c r="G103" s="225">
        <v>0</v>
      </c>
      <c r="H103" s="225">
        <v>0</v>
      </c>
      <c r="I103" s="225">
        <v>0</v>
      </c>
      <c r="J103" s="225">
        <v>0</v>
      </c>
      <c r="K103" s="225">
        <v>0</v>
      </c>
      <c r="M103" s="224" t="s">
        <v>9</v>
      </c>
      <c r="N103" s="228" t="str">
        <f>IFERROR(B103/_data!B103-1,"")</f>
        <v/>
      </c>
      <c r="O103" s="228" t="str">
        <f>IFERROR(C103/_data!C103-1,"")</f>
        <v/>
      </c>
      <c r="P103" s="228" t="str">
        <f>IFERROR(D103/_data!D103-1,"")</f>
        <v/>
      </c>
      <c r="Q103" s="228" t="str">
        <f>IFERROR(E103/_data!E103-1,"")</f>
        <v/>
      </c>
      <c r="R103" s="228" t="str">
        <f>IFERROR(F103/_data!F103-1,"")</f>
        <v/>
      </c>
      <c r="S103" s="228" t="str">
        <f>IFERROR(G103/_data!G103-1,"")</f>
        <v/>
      </c>
      <c r="T103" s="228" t="str">
        <f>IFERROR(H103/_data!H103-1,"")</f>
        <v/>
      </c>
      <c r="U103" s="228" t="str">
        <f>IFERROR(I103/_data!I103-1,"")</f>
        <v/>
      </c>
      <c r="V103" s="228" t="str">
        <f>IFERROR(J103/_data!J103-1,"")</f>
        <v/>
      </c>
      <c r="W103" s="228" t="str">
        <f>IFERROR(K103/_data!K103-1,"")</f>
        <v/>
      </c>
    </row>
    <row r="104" spans="1:23" x14ac:dyDescent="0.25">
      <c r="A104" s="224" t="s">
        <v>10</v>
      </c>
      <c r="B104" s="225">
        <v>0</v>
      </c>
      <c r="C104" s="225">
        <v>0</v>
      </c>
      <c r="D104" s="225">
        <v>0</v>
      </c>
      <c r="E104" s="225">
        <v>0</v>
      </c>
      <c r="F104" s="225">
        <v>0</v>
      </c>
      <c r="G104" s="225">
        <v>0</v>
      </c>
      <c r="H104" s="225">
        <v>0</v>
      </c>
      <c r="I104" s="225">
        <v>0</v>
      </c>
      <c r="J104" s="225">
        <v>0</v>
      </c>
      <c r="K104" s="225">
        <v>0</v>
      </c>
      <c r="M104" s="224" t="s">
        <v>10</v>
      </c>
      <c r="N104" s="228" t="str">
        <f>IFERROR(B104/_data!B104-1,"")</f>
        <v/>
      </c>
      <c r="O104" s="228" t="str">
        <f>IFERROR(C104/_data!C104-1,"")</f>
        <v/>
      </c>
      <c r="P104" s="228" t="str">
        <f>IFERROR(D104/_data!D104-1,"")</f>
        <v/>
      </c>
      <c r="Q104" s="228" t="str">
        <f>IFERROR(E104/_data!E104-1,"")</f>
        <v/>
      </c>
      <c r="R104" s="228" t="str">
        <f>IFERROR(F104/_data!F104-1,"")</f>
        <v/>
      </c>
      <c r="S104" s="228" t="str">
        <f>IFERROR(G104/_data!G104-1,"")</f>
        <v/>
      </c>
      <c r="T104" s="228" t="str">
        <f>IFERROR(H104/_data!H104-1,"")</f>
        <v/>
      </c>
      <c r="U104" s="228" t="str">
        <f>IFERROR(I104/_data!I104-1,"")</f>
        <v/>
      </c>
      <c r="V104" s="228" t="str">
        <f>IFERROR(J104/_data!J104-1,"")</f>
        <v/>
      </c>
      <c r="W104" s="228" t="str">
        <f>IFERROR(K104/_data!K104-1,"")</f>
        <v/>
      </c>
    </row>
    <row r="105" spans="1:23" x14ac:dyDescent="0.25">
      <c r="A105" s="224" t="s">
        <v>11</v>
      </c>
      <c r="B105" s="225">
        <v>0</v>
      </c>
      <c r="C105" s="225">
        <v>0</v>
      </c>
      <c r="D105" s="225">
        <v>0</v>
      </c>
      <c r="E105" s="225">
        <v>0</v>
      </c>
      <c r="F105" s="225">
        <v>0</v>
      </c>
      <c r="G105" s="225">
        <v>0</v>
      </c>
      <c r="H105" s="225">
        <v>0</v>
      </c>
      <c r="I105" s="225">
        <v>5.5029217277361504E-4</v>
      </c>
      <c r="J105" s="225">
        <v>1.0143196577685474E-3</v>
      </c>
      <c r="K105" s="225">
        <v>2.1173499417020913E-2</v>
      </c>
      <c r="M105" s="224" t="s">
        <v>11</v>
      </c>
      <c r="N105" s="228" t="str">
        <f>IFERROR(B105/_data!B105-1,"")</f>
        <v/>
      </c>
      <c r="O105" s="228" t="str">
        <f>IFERROR(C105/_data!C105-1,"")</f>
        <v/>
      </c>
      <c r="P105" s="228" t="str">
        <f>IFERROR(D105/_data!D105-1,"")</f>
        <v/>
      </c>
      <c r="Q105" s="228" t="str">
        <f>IFERROR(E105/_data!E105-1,"")</f>
        <v/>
      </c>
      <c r="R105" s="228" t="str">
        <f>IFERROR(F105/_data!F105-1,"")</f>
        <v/>
      </c>
      <c r="S105" s="228" t="str">
        <f>IFERROR(G105/_data!G105-1,"")</f>
        <v/>
      </c>
      <c r="T105" s="228" t="str">
        <f>IFERROR(H105/_data!H105-1,"")</f>
        <v/>
      </c>
      <c r="U105" s="228">
        <f>IFERROR(I105/_data!I105-1,"")</f>
        <v>0</v>
      </c>
      <c r="V105" s="228">
        <f>IFERROR(J105/_data!J105-1,"")</f>
        <v>0</v>
      </c>
      <c r="W105" s="228">
        <f>IFERROR(K105/_data!K105-1,"")</f>
        <v>0</v>
      </c>
    </row>
    <row r="106" spans="1:23" x14ac:dyDescent="0.25">
      <c r="A106" s="226" t="s">
        <v>40</v>
      </c>
      <c r="B106" s="227">
        <v>0.24072509504758594</v>
      </c>
      <c r="C106" s="227">
        <v>0.21366204205981304</v>
      </c>
      <c r="D106" s="227">
        <v>0.20021061204622045</v>
      </c>
      <c r="E106" s="227">
        <v>0.10940276816328844</v>
      </c>
      <c r="F106" s="227">
        <v>0.21442377789816544</v>
      </c>
      <c r="G106" s="227">
        <v>0.12889490001211493</v>
      </c>
      <c r="H106" s="227">
        <v>0.14529677799974985</v>
      </c>
      <c r="I106" s="227">
        <v>0.3383002057445324</v>
      </c>
      <c r="J106" s="227">
        <v>0.38962553854034332</v>
      </c>
      <c r="K106" s="227">
        <v>0.5381235562979817</v>
      </c>
      <c r="M106" s="226" t="s">
        <v>40</v>
      </c>
      <c r="N106" s="228">
        <f>IFERROR(B106/_data!B106-1,"")</f>
        <v>0</v>
      </c>
      <c r="O106" s="228">
        <f>IFERROR(C106/_data!C106-1,"")</f>
        <v>0</v>
      </c>
      <c r="P106" s="228">
        <f>IFERROR(D106/_data!D106-1,"")</f>
        <v>0</v>
      </c>
      <c r="Q106" s="228">
        <f>IFERROR(E106/_data!E106-1,"")</f>
        <v>0</v>
      </c>
      <c r="R106" s="228">
        <f>IFERROR(F106/_data!F106-1,"")</f>
        <v>0</v>
      </c>
      <c r="S106" s="228">
        <f>IFERROR(G106/_data!G106-1,"")</f>
        <v>0</v>
      </c>
      <c r="T106" s="228">
        <f>IFERROR(H106/_data!H106-1,"")</f>
        <v>0</v>
      </c>
      <c r="U106" s="228">
        <f>IFERROR(I106/_data!I106-1,"")</f>
        <v>0</v>
      </c>
      <c r="V106" s="228">
        <f>IFERROR(J106/_data!J106-1,"")</f>
        <v>0</v>
      </c>
      <c r="W106" s="228">
        <f>IFERROR(K106/_data!K106-1,"")</f>
        <v>0</v>
      </c>
    </row>
    <row r="108" spans="1:23" x14ac:dyDescent="0.25">
      <c r="A108" s="150" t="s">
        <v>258</v>
      </c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M108" s="229" t="s">
        <v>257</v>
      </c>
      <c r="N108" s="150" t="str">
        <f>A108</f>
        <v>Energy consumption (MWh /Einwohner and  Year) - Secondary sector (Industrie)</v>
      </c>
      <c r="O108" s="152"/>
      <c r="P108" s="152"/>
      <c r="Q108" s="152"/>
      <c r="R108" s="152"/>
      <c r="S108" s="152"/>
      <c r="T108" s="152"/>
      <c r="U108" s="152"/>
      <c r="V108" s="152"/>
      <c r="W108" s="152"/>
    </row>
    <row r="109" spans="1:23" x14ac:dyDescent="0.25">
      <c r="A109" s="223" t="s">
        <v>39</v>
      </c>
      <c r="B109" s="223">
        <v>2000</v>
      </c>
      <c r="C109" s="223">
        <v>2001</v>
      </c>
      <c r="D109" s="223">
        <v>2002</v>
      </c>
      <c r="E109" s="223">
        <v>2003</v>
      </c>
      <c r="F109" s="223">
        <v>2004</v>
      </c>
      <c r="G109" s="223">
        <v>2005</v>
      </c>
      <c r="H109" s="223">
        <v>2006</v>
      </c>
      <c r="I109" s="223">
        <v>2007</v>
      </c>
      <c r="J109" s="223">
        <v>2008</v>
      </c>
      <c r="K109" s="223">
        <v>2009</v>
      </c>
      <c r="M109" s="223" t="s">
        <v>39</v>
      </c>
      <c r="N109" s="223">
        <v>2000</v>
      </c>
      <c r="O109" s="223">
        <v>2001</v>
      </c>
      <c r="P109" s="223">
        <v>2002</v>
      </c>
      <c r="Q109" s="223">
        <v>2003</v>
      </c>
      <c r="R109" s="223">
        <v>2004</v>
      </c>
      <c r="S109" s="223">
        <v>2005</v>
      </c>
      <c r="T109" s="223">
        <v>2006</v>
      </c>
      <c r="U109" s="223">
        <v>2007</v>
      </c>
      <c r="V109" s="223">
        <v>2008</v>
      </c>
      <c r="W109" s="223">
        <v>2009</v>
      </c>
    </row>
    <row r="110" spans="1:23" x14ac:dyDescent="0.25">
      <c r="A110" s="224" t="s">
        <v>1</v>
      </c>
      <c r="B110" s="225">
        <v>9.1941455656884427E-2</v>
      </c>
      <c r="C110" s="225">
        <v>0.22708655247613724</v>
      </c>
      <c r="D110" s="225">
        <v>0.25514106180287449</v>
      </c>
      <c r="E110" s="225">
        <v>0.53314873513802363</v>
      </c>
      <c r="F110" s="225">
        <v>0.47432733401553001</v>
      </c>
      <c r="G110" s="225">
        <v>0.51941930431178929</v>
      </c>
      <c r="H110" s="225">
        <v>0.54334054251551345</v>
      </c>
      <c r="I110" s="225">
        <v>0.34500082220124639</v>
      </c>
      <c r="J110" s="225">
        <v>0.36201702535545566</v>
      </c>
      <c r="K110" s="225">
        <v>0.23085944525655061</v>
      </c>
      <c r="M110" s="224" t="s">
        <v>1</v>
      </c>
      <c r="N110" s="228">
        <f>IFERROR(B110/_data!B110-1,"")</f>
        <v>0</v>
      </c>
      <c r="O110" s="228">
        <f>IFERROR(C110/_data!C110-1,"")</f>
        <v>0</v>
      </c>
      <c r="P110" s="228">
        <f>IFERROR(D110/_data!D110-1,"")</f>
        <v>0</v>
      </c>
      <c r="Q110" s="228">
        <f>IFERROR(E110/_data!E110-1,"")</f>
        <v>0</v>
      </c>
      <c r="R110" s="228">
        <f>IFERROR(F110/_data!F110-1,"")</f>
        <v>0</v>
      </c>
      <c r="S110" s="228">
        <f>IFERROR(G110/_data!G110-1,"")</f>
        <v>0</v>
      </c>
      <c r="T110" s="228">
        <f>IFERROR(H110/_data!H110-1,"")</f>
        <v>0</v>
      </c>
      <c r="U110" s="228">
        <f>IFERROR(I110/_data!I110-1,"")</f>
        <v>0</v>
      </c>
      <c r="V110" s="228">
        <f>IFERROR(J110/_data!J110-1,"")</f>
        <v>0</v>
      </c>
      <c r="W110" s="228">
        <f>IFERROR(K110/_data!K110-1,"")</f>
        <v>0</v>
      </c>
    </row>
    <row r="111" spans="1:23" x14ac:dyDescent="0.25">
      <c r="A111" s="224" t="s">
        <v>5</v>
      </c>
      <c r="B111" s="225">
        <v>0.14750667472880033</v>
      </c>
      <c r="C111" s="225">
        <v>0.46451545736485084</v>
      </c>
      <c r="D111" s="225">
        <v>0.50144430371915849</v>
      </c>
      <c r="E111" s="225">
        <v>0.53976080499926449</v>
      </c>
      <c r="F111" s="225">
        <v>0.60755633138706644</v>
      </c>
      <c r="G111" s="225">
        <v>0.54235822719530125</v>
      </c>
      <c r="H111" s="225">
        <v>0.55208192145330826</v>
      </c>
      <c r="I111" s="225">
        <v>0.44104299141414727</v>
      </c>
      <c r="J111" s="225">
        <v>0.5354973843231825</v>
      </c>
      <c r="K111" s="225">
        <v>0.28335854718350423</v>
      </c>
      <c r="M111" s="224" t="s">
        <v>5</v>
      </c>
      <c r="N111" s="228">
        <f>IFERROR(B111/_data!B111-1,"")</f>
        <v>0</v>
      </c>
      <c r="O111" s="228">
        <f>IFERROR(C111/_data!C111-1,"")</f>
        <v>0</v>
      </c>
      <c r="P111" s="228">
        <f>IFERROR(D111/_data!D111-1,"")</f>
        <v>0</v>
      </c>
      <c r="Q111" s="228">
        <f>IFERROR(E111/_data!E111-1,"")</f>
        <v>0</v>
      </c>
      <c r="R111" s="228">
        <f>IFERROR(F111/_data!F111-1,"")</f>
        <v>0</v>
      </c>
      <c r="S111" s="228">
        <f>IFERROR(G111/_data!G111-1,"")</f>
        <v>0</v>
      </c>
      <c r="T111" s="228">
        <f>IFERROR(H111/_data!H111-1,"")</f>
        <v>0</v>
      </c>
      <c r="U111" s="228">
        <f>IFERROR(I111/_data!I111-1,"")</f>
        <v>0</v>
      </c>
      <c r="V111" s="228">
        <f>IFERROR(J111/_data!J111-1,"")</f>
        <v>0</v>
      </c>
      <c r="W111" s="228">
        <f>IFERROR(K111/_data!K111-1,"")</f>
        <v>0</v>
      </c>
    </row>
    <row r="112" spans="1:23" x14ac:dyDescent="0.25">
      <c r="A112" s="224" t="s">
        <v>6</v>
      </c>
      <c r="B112" s="225">
        <v>1.5581729879868689</v>
      </c>
      <c r="C112" s="225">
        <v>1.2394384719071572</v>
      </c>
      <c r="D112" s="225">
        <v>1.1418123377325282</v>
      </c>
      <c r="E112" s="225">
        <v>1.0012225582233232</v>
      </c>
      <c r="F112" s="225">
        <v>0.5036551027642342</v>
      </c>
      <c r="G112" s="225">
        <v>0.50793329242062235</v>
      </c>
      <c r="H112" s="225">
        <v>1.0907734909007811</v>
      </c>
      <c r="I112" s="225">
        <v>0.46282808743042037</v>
      </c>
      <c r="J112" s="225">
        <v>0.60675334028142291</v>
      </c>
      <c r="K112" s="225">
        <v>0.39493854264504841</v>
      </c>
      <c r="M112" s="224" t="s">
        <v>6</v>
      </c>
      <c r="N112" s="228">
        <f>IFERROR(B112/_data!B112-1,"")</f>
        <v>0</v>
      </c>
      <c r="O112" s="228">
        <f>IFERROR(C112/_data!C112-1,"")</f>
        <v>0</v>
      </c>
      <c r="P112" s="228">
        <f>IFERROR(D112/_data!D112-1,"")</f>
        <v>0</v>
      </c>
      <c r="Q112" s="228">
        <f>IFERROR(E112/_data!E112-1,"")</f>
        <v>0</v>
      </c>
      <c r="R112" s="228">
        <f>IFERROR(F112/_data!F112-1,"")</f>
        <v>0</v>
      </c>
      <c r="S112" s="228">
        <f>IFERROR(G112/_data!G112-1,"")</f>
        <v>0</v>
      </c>
      <c r="T112" s="228">
        <f>IFERROR(H112/_data!H112-1,"")</f>
        <v>0</v>
      </c>
      <c r="U112" s="228">
        <f>IFERROR(I112/_data!I112-1,"")</f>
        <v>0</v>
      </c>
      <c r="V112" s="228">
        <f>IFERROR(J112/_data!J112-1,"")</f>
        <v>0</v>
      </c>
      <c r="W112" s="228">
        <f>IFERROR(K112/_data!K112-1,"")</f>
        <v>0</v>
      </c>
    </row>
    <row r="113" spans="1:23" x14ac:dyDescent="0.25">
      <c r="A113" s="224" t="s">
        <v>2</v>
      </c>
      <c r="B113" s="225">
        <v>0</v>
      </c>
      <c r="C113" s="225">
        <v>0</v>
      </c>
      <c r="D113" s="225">
        <v>0</v>
      </c>
      <c r="E113" s="225">
        <v>0</v>
      </c>
      <c r="F113" s="225">
        <v>0</v>
      </c>
      <c r="G113" s="225">
        <v>0</v>
      </c>
      <c r="H113" s="225">
        <v>0</v>
      </c>
      <c r="I113" s="225">
        <v>0</v>
      </c>
      <c r="J113" s="225">
        <v>0</v>
      </c>
      <c r="K113" s="225">
        <v>0</v>
      </c>
      <c r="M113" s="224" t="s">
        <v>2</v>
      </c>
      <c r="N113" s="228" t="str">
        <f>IFERROR(B113/_data!B113-1,"")</f>
        <v/>
      </c>
      <c r="O113" s="228" t="str">
        <f>IFERROR(C113/_data!C113-1,"")</f>
        <v/>
      </c>
      <c r="P113" s="228" t="str">
        <f>IFERROR(D113/_data!D113-1,"")</f>
        <v/>
      </c>
      <c r="Q113" s="228" t="str">
        <f>IFERROR(E113/_data!E113-1,"")</f>
        <v/>
      </c>
      <c r="R113" s="228" t="str">
        <f>IFERROR(F113/_data!F113-1,"")</f>
        <v/>
      </c>
      <c r="S113" s="228" t="str">
        <f>IFERROR(G113/_data!G113-1,"")</f>
        <v/>
      </c>
      <c r="T113" s="228" t="str">
        <f>IFERROR(H113/_data!H113-1,"")</f>
        <v/>
      </c>
      <c r="U113" s="228" t="str">
        <f>IFERROR(I113/_data!I113-1,"")</f>
        <v/>
      </c>
      <c r="V113" s="228" t="str">
        <f>IFERROR(J113/_data!J113-1,"")</f>
        <v/>
      </c>
      <c r="W113" s="228" t="str">
        <f>IFERROR(K113/_data!K113-1,"")</f>
        <v/>
      </c>
    </row>
    <row r="114" spans="1:23" x14ac:dyDescent="0.25">
      <c r="A114" s="224" t="s">
        <v>7</v>
      </c>
      <c r="B114" s="225">
        <v>0.44476334048433541</v>
      </c>
      <c r="C114" s="225">
        <v>0.17318303361059056</v>
      </c>
      <c r="D114" s="225">
        <v>8.6678618118482525E-3</v>
      </c>
      <c r="E114" s="225">
        <v>0.10896421250922653</v>
      </c>
      <c r="F114" s="225">
        <v>0.10657650969454978</v>
      </c>
      <c r="G114" s="225">
        <v>3.5153154548758614E-2</v>
      </c>
      <c r="H114" s="225">
        <v>0.10604242089706845</v>
      </c>
      <c r="I114" s="225">
        <v>8.5716098441443081E-2</v>
      </c>
      <c r="J114" s="225">
        <v>9.5472837787464529E-2</v>
      </c>
      <c r="K114" s="225">
        <v>0.13343651098879164</v>
      </c>
      <c r="M114" s="224" t="s">
        <v>7</v>
      </c>
      <c r="N114" s="228">
        <f>IFERROR(B114/_data!B114-1,"")</f>
        <v>0</v>
      </c>
      <c r="O114" s="228">
        <f>IFERROR(C114/_data!C114-1,"")</f>
        <v>0</v>
      </c>
      <c r="P114" s="228">
        <f>IFERROR(D114/_data!D114-1,"")</f>
        <v>0</v>
      </c>
      <c r="Q114" s="228">
        <f>IFERROR(E114/_data!E114-1,"")</f>
        <v>0</v>
      </c>
      <c r="R114" s="228">
        <f>IFERROR(F114/_data!F114-1,"")</f>
        <v>0</v>
      </c>
      <c r="S114" s="228">
        <f>IFERROR(G114/_data!G114-1,"")</f>
        <v>0</v>
      </c>
      <c r="T114" s="228">
        <f>IFERROR(H114/_data!H114-1,"")</f>
        <v>0</v>
      </c>
      <c r="U114" s="228">
        <f>IFERROR(I114/_data!I114-1,"")</f>
        <v>0</v>
      </c>
      <c r="V114" s="228">
        <f>IFERROR(J114/_data!J114-1,"")</f>
        <v>0</v>
      </c>
      <c r="W114" s="228">
        <f>IFERROR(K114/_data!K114-1,"")</f>
        <v>0</v>
      </c>
    </row>
    <row r="115" spans="1:23" x14ac:dyDescent="0.25">
      <c r="A115" s="224" t="s">
        <v>8</v>
      </c>
      <c r="B115" s="225">
        <v>0.71423739670391262</v>
      </c>
      <c r="C115" s="225">
        <v>0.50023424400828487</v>
      </c>
      <c r="D115" s="225">
        <v>0.37951638089915973</v>
      </c>
      <c r="E115" s="225">
        <v>0.46001114606062327</v>
      </c>
      <c r="F115" s="225">
        <v>3.6751673722720493E-2</v>
      </c>
      <c r="G115" s="225">
        <v>0.3973100885581447</v>
      </c>
      <c r="H115" s="225">
        <v>2.12150320288053E-2</v>
      </c>
      <c r="I115" s="225">
        <v>3.7905419665759006E-2</v>
      </c>
      <c r="J115" s="225">
        <v>3.8353962059373199E-2</v>
      </c>
      <c r="K115" s="225">
        <v>5.3709903213264194E-3</v>
      </c>
      <c r="M115" s="224" t="s">
        <v>8</v>
      </c>
      <c r="N115" s="228">
        <f>IFERROR(B115/_data!B115-1,"")</f>
        <v>0</v>
      </c>
      <c r="O115" s="228">
        <f>IFERROR(C115/_data!C115-1,"")</f>
        <v>0</v>
      </c>
      <c r="P115" s="228">
        <f>IFERROR(D115/_data!D115-1,"")</f>
        <v>0</v>
      </c>
      <c r="Q115" s="228">
        <f>IFERROR(E115/_data!E115-1,"")</f>
        <v>0</v>
      </c>
      <c r="R115" s="228">
        <f>IFERROR(F115/_data!F115-1,"")</f>
        <v>0</v>
      </c>
      <c r="S115" s="228">
        <f>IFERROR(G115/_data!G115-1,"")</f>
        <v>0</v>
      </c>
      <c r="T115" s="228">
        <f>IFERROR(H115/_data!H115-1,"")</f>
        <v>0</v>
      </c>
      <c r="U115" s="228">
        <f>IFERROR(I115/_data!I115-1,"")</f>
        <v>0</v>
      </c>
      <c r="V115" s="228">
        <f>IFERROR(J115/_data!J115-1,"")</f>
        <v>0</v>
      </c>
      <c r="W115" s="228">
        <f>IFERROR(K115/_data!K115-1,"")</f>
        <v>0</v>
      </c>
    </row>
    <row r="116" spans="1:23" x14ac:dyDescent="0.25">
      <c r="A116" s="224" t="s">
        <v>9</v>
      </c>
      <c r="B116" s="225">
        <v>0</v>
      </c>
      <c r="C116" s="225">
        <v>0</v>
      </c>
      <c r="D116" s="225">
        <v>0</v>
      </c>
      <c r="E116" s="225">
        <v>0</v>
      </c>
      <c r="F116" s="225">
        <v>0</v>
      </c>
      <c r="G116" s="225">
        <v>0</v>
      </c>
      <c r="H116" s="225">
        <v>0</v>
      </c>
      <c r="I116" s="225">
        <v>0</v>
      </c>
      <c r="J116" s="225">
        <v>0</v>
      </c>
      <c r="K116" s="225">
        <v>0</v>
      </c>
      <c r="M116" s="224" t="s">
        <v>9</v>
      </c>
      <c r="N116" s="228" t="str">
        <f>IFERROR(B116/_data!B116-1,"")</f>
        <v/>
      </c>
      <c r="O116" s="228" t="str">
        <f>IFERROR(C116/_data!C116-1,"")</f>
        <v/>
      </c>
      <c r="P116" s="228" t="str">
        <f>IFERROR(D116/_data!D116-1,"")</f>
        <v/>
      </c>
      <c r="Q116" s="228" t="str">
        <f>IFERROR(E116/_data!E116-1,"")</f>
        <v/>
      </c>
      <c r="R116" s="228" t="str">
        <f>IFERROR(F116/_data!F116-1,"")</f>
        <v/>
      </c>
      <c r="S116" s="228" t="str">
        <f>IFERROR(G116/_data!G116-1,"")</f>
        <v/>
      </c>
      <c r="T116" s="228" t="str">
        <f>IFERROR(H116/_data!H116-1,"")</f>
        <v/>
      </c>
      <c r="U116" s="228" t="str">
        <f>IFERROR(I116/_data!I116-1,"")</f>
        <v/>
      </c>
      <c r="V116" s="228" t="str">
        <f>IFERROR(J116/_data!J116-1,"")</f>
        <v/>
      </c>
      <c r="W116" s="228" t="str">
        <f>IFERROR(K116/_data!K116-1,"")</f>
        <v/>
      </c>
    </row>
    <row r="117" spans="1:23" x14ac:dyDescent="0.25">
      <c r="A117" s="224" t="s">
        <v>10</v>
      </c>
      <c r="B117" s="225">
        <v>5.0284797632162391E-2</v>
      </c>
      <c r="C117" s="225">
        <v>2.8081884034147572E-2</v>
      </c>
      <c r="D117" s="225">
        <v>3.8716449426255531E-2</v>
      </c>
      <c r="E117" s="225">
        <v>2.7662741256212309E-2</v>
      </c>
      <c r="F117" s="225">
        <v>2.8926476587946521E-2</v>
      </c>
      <c r="G117" s="225">
        <v>1.8106191655528212E-2</v>
      </c>
      <c r="H117" s="225">
        <v>1.3423091252793477E-2</v>
      </c>
      <c r="I117" s="225">
        <v>2.9456816307293506E-3</v>
      </c>
      <c r="J117" s="225">
        <v>1.458084508042287E-3</v>
      </c>
      <c r="K117" s="225">
        <v>8.4756090041740607E-3</v>
      </c>
      <c r="M117" s="224" t="s">
        <v>10</v>
      </c>
      <c r="N117" s="228">
        <f>IFERROR(B117/_data!B117-1,"")</f>
        <v>0</v>
      </c>
      <c r="O117" s="228">
        <f>IFERROR(C117/_data!C117-1,"")</f>
        <v>0</v>
      </c>
      <c r="P117" s="228">
        <f>IFERROR(D117/_data!D117-1,"")</f>
        <v>0</v>
      </c>
      <c r="Q117" s="228">
        <f>IFERROR(E117/_data!E117-1,"")</f>
        <v>0</v>
      </c>
      <c r="R117" s="228">
        <f>IFERROR(F117/_data!F117-1,"")</f>
        <v>0</v>
      </c>
      <c r="S117" s="228">
        <f>IFERROR(G117/_data!G117-1,"")</f>
        <v>0</v>
      </c>
      <c r="T117" s="228">
        <f>IFERROR(H117/_data!H117-1,"")</f>
        <v>0</v>
      </c>
      <c r="U117" s="228">
        <f>IFERROR(I117/_data!I117-1,"")</f>
        <v>0</v>
      </c>
      <c r="V117" s="228">
        <f>IFERROR(J117/_data!J117-1,"")</f>
        <v>0</v>
      </c>
      <c r="W117" s="228">
        <f>IFERROR(K117/_data!K117-1,"")</f>
        <v>0</v>
      </c>
    </row>
    <row r="118" spans="1:23" x14ac:dyDescent="0.25">
      <c r="A118" s="224" t="s">
        <v>11</v>
      </c>
      <c r="B118" s="225">
        <v>0</v>
      </c>
      <c r="C118" s="225">
        <v>0</v>
      </c>
      <c r="D118" s="225">
        <v>0</v>
      </c>
      <c r="E118" s="225">
        <v>0</v>
      </c>
      <c r="F118" s="225">
        <v>0</v>
      </c>
      <c r="G118" s="225">
        <v>0</v>
      </c>
      <c r="H118" s="225">
        <v>0</v>
      </c>
      <c r="I118" s="225">
        <v>9.7110383430637932E-5</v>
      </c>
      <c r="J118" s="225">
        <v>1.2678995722106842E-4</v>
      </c>
      <c r="K118" s="225">
        <v>3.104618682847641E-5</v>
      </c>
      <c r="M118" s="224" t="s">
        <v>11</v>
      </c>
      <c r="N118" s="228" t="str">
        <f>IFERROR(B118/_data!B118-1,"")</f>
        <v/>
      </c>
      <c r="O118" s="228" t="str">
        <f>IFERROR(C118/_data!C118-1,"")</f>
        <v/>
      </c>
      <c r="P118" s="228" t="str">
        <f>IFERROR(D118/_data!D118-1,"")</f>
        <v/>
      </c>
      <c r="Q118" s="228" t="str">
        <f>IFERROR(E118/_data!E118-1,"")</f>
        <v/>
      </c>
      <c r="R118" s="228" t="str">
        <f>IFERROR(F118/_data!F118-1,"")</f>
        <v/>
      </c>
      <c r="S118" s="228" t="str">
        <f>IFERROR(G118/_data!G118-1,"")</f>
        <v/>
      </c>
      <c r="T118" s="228" t="str">
        <f>IFERROR(H118/_data!H118-1,"")</f>
        <v/>
      </c>
      <c r="U118" s="228">
        <f>IFERROR(I118/_data!I118-1,"")</f>
        <v>0</v>
      </c>
      <c r="V118" s="228">
        <f>IFERROR(J118/_data!J118-1,"")</f>
        <v>0</v>
      </c>
      <c r="W118" s="228">
        <f>IFERROR(K118/_data!K118-1,"")</f>
        <v>0</v>
      </c>
    </row>
    <row r="119" spans="1:23" x14ac:dyDescent="0.25">
      <c r="A119" s="226" t="s">
        <v>40</v>
      </c>
      <c r="B119" s="227">
        <v>3.006906653192964</v>
      </c>
      <c r="C119" s="227">
        <v>2.6325396434011683</v>
      </c>
      <c r="D119" s="227">
        <v>2.3252983953918247</v>
      </c>
      <c r="E119" s="227">
        <v>2.6707701981866734</v>
      </c>
      <c r="F119" s="227">
        <v>1.7577934281720473</v>
      </c>
      <c r="G119" s="227">
        <v>2.0202802586901445</v>
      </c>
      <c r="H119" s="227">
        <v>2.3268764990482693</v>
      </c>
      <c r="I119" s="227">
        <v>1.3755362111671763</v>
      </c>
      <c r="J119" s="227">
        <v>1.6396794242721622</v>
      </c>
      <c r="K119" s="227">
        <v>1.0564706915862236</v>
      </c>
      <c r="M119" s="226" t="s">
        <v>40</v>
      </c>
      <c r="N119" s="228">
        <f>IFERROR(B119/_data!B119-1,"")</f>
        <v>0</v>
      </c>
      <c r="O119" s="228">
        <f>IFERROR(C119/_data!C119-1,"")</f>
        <v>0</v>
      </c>
      <c r="P119" s="228">
        <f>IFERROR(D119/_data!D119-1,"")</f>
        <v>0</v>
      </c>
      <c r="Q119" s="228">
        <f>IFERROR(E119/_data!E119-1,"")</f>
        <v>0</v>
      </c>
      <c r="R119" s="228">
        <f>IFERROR(F119/_data!F119-1,"")</f>
        <v>0</v>
      </c>
      <c r="S119" s="228">
        <f>IFERROR(G119/_data!G119-1,"")</f>
        <v>0</v>
      </c>
      <c r="T119" s="228">
        <f>IFERROR(H119/_data!H119-1,"")</f>
        <v>0</v>
      </c>
      <c r="U119" s="228">
        <f>IFERROR(I119/_data!I119-1,"")</f>
        <v>0</v>
      </c>
      <c r="V119" s="228">
        <f>IFERROR(J119/_data!J119-1,"")</f>
        <v>0</v>
      </c>
      <c r="W119" s="228">
        <f>IFERROR(K119/_data!K119-1,"")</f>
        <v>0</v>
      </c>
    </row>
    <row r="121" spans="1:23" x14ac:dyDescent="0.25">
      <c r="A121" s="150" t="s">
        <v>259</v>
      </c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M121" s="229" t="s">
        <v>257</v>
      </c>
      <c r="N121" s="150" t="str">
        <f>A121</f>
        <v>Energy consumption (MWh /Einwohner and  Year) - Tertiary sector (Services)</v>
      </c>
      <c r="O121" s="152"/>
      <c r="P121" s="152"/>
      <c r="Q121" s="152"/>
      <c r="R121" s="152"/>
      <c r="S121" s="152"/>
      <c r="T121" s="152"/>
      <c r="U121" s="152"/>
      <c r="V121" s="152"/>
      <c r="W121" s="152"/>
    </row>
    <row r="122" spans="1:23" x14ac:dyDescent="0.25">
      <c r="A122" s="223" t="s">
        <v>39</v>
      </c>
      <c r="B122" s="223">
        <v>2000</v>
      </c>
      <c r="C122" s="223">
        <v>2001</v>
      </c>
      <c r="D122" s="223">
        <v>2002</v>
      </c>
      <c r="E122" s="223">
        <v>2003</v>
      </c>
      <c r="F122" s="223">
        <v>2004</v>
      </c>
      <c r="G122" s="223">
        <v>2005</v>
      </c>
      <c r="H122" s="223">
        <v>2006</v>
      </c>
      <c r="I122" s="223">
        <v>2007</v>
      </c>
      <c r="J122" s="223">
        <v>2008</v>
      </c>
      <c r="K122" s="223">
        <v>2009</v>
      </c>
      <c r="M122" s="223" t="s">
        <v>39</v>
      </c>
      <c r="N122" s="223">
        <v>2000</v>
      </c>
      <c r="O122" s="223">
        <v>2001</v>
      </c>
      <c r="P122" s="223">
        <v>2002</v>
      </c>
      <c r="Q122" s="223">
        <v>2003</v>
      </c>
      <c r="R122" s="223">
        <v>2004</v>
      </c>
      <c r="S122" s="223">
        <v>2005</v>
      </c>
      <c r="T122" s="223">
        <v>2006</v>
      </c>
      <c r="U122" s="223">
        <v>2007</v>
      </c>
      <c r="V122" s="223">
        <v>2008</v>
      </c>
      <c r="W122" s="223">
        <v>2009</v>
      </c>
    </row>
    <row r="123" spans="1:23" x14ac:dyDescent="0.25">
      <c r="A123" s="224" t="s">
        <v>1</v>
      </c>
      <c r="B123" s="225">
        <v>0.19955161284088052</v>
      </c>
      <c r="C123" s="225">
        <v>0.19479238583686753</v>
      </c>
      <c r="D123" s="225">
        <v>0.18552623438850102</v>
      </c>
      <c r="E123" s="225">
        <v>7.1417101511465186E-2</v>
      </c>
      <c r="F123" s="225">
        <v>0.17840780647016724</v>
      </c>
      <c r="G123" s="225">
        <v>0.17861245004246848</v>
      </c>
      <c r="H123" s="225">
        <v>0.12964741795381016</v>
      </c>
      <c r="I123" s="225">
        <v>0.41443474635415245</v>
      </c>
      <c r="J123" s="225">
        <v>0.44557160716413974</v>
      </c>
      <c r="K123" s="225">
        <v>0.38025369627517908</v>
      </c>
      <c r="M123" s="224" t="s">
        <v>1</v>
      </c>
      <c r="N123" s="228">
        <f>IFERROR(B123/_data!B123-1,"")</f>
        <v>0</v>
      </c>
      <c r="O123" s="228">
        <f>IFERROR(C123/_data!C123-1,"")</f>
        <v>0</v>
      </c>
      <c r="P123" s="228">
        <f>IFERROR(D123/_data!D123-1,"")</f>
        <v>0</v>
      </c>
      <c r="Q123" s="228">
        <f>IFERROR(E123/_data!E123-1,"")</f>
        <v>0</v>
      </c>
      <c r="R123" s="228">
        <f>IFERROR(F123/_data!F123-1,"")</f>
        <v>0</v>
      </c>
      <c r="S123" s="228">
        <f>IFERROR(G123/_data!G123-1,"")</f>
        <v>0</v>
      </c>
      <c r="T123" s="228">
        <f>IFERROR(H123/_data!H123-1,"")</f>
        <v>0</v>
      </c>
      <c r="U123" s="228">
        <f>IFERROR(I123/_data!I123-1,"")</f>
        <v>0</v>
      </c>
      <c r="V123" s="228">
        <f>IFERROR(J123/_data!J123-1,"")</f>
        <v>0</v>
      </c>
      <c r="W123" s="228">
        <f>IFERROR(K123/_data!K123-1,"")</f>
        <v>0</v>
      </c>
    </row>
    <row r="124" spans="1:23" x14ac:dyDescent="0.25">
      <c r="A124" s="224" t="s">
        <v>5</v>
      </c>
      <c r="B124" s="225">
        <v>0</v>
      </c>
      <c r="C124" s="225">
        <v>0</v>
      </c>
      <c r="D124" s="225">
        <v>0</v>
      </c>
      <c r="E124" s="225">
        <v>0</v>
      </c>
      <c r="F124" s="225">
        <v>0</v>
      </c>
      <c r="G124" s="225">
        <v>0</v>
      </c>
      <c r="H124" s="225">
        <v>0</v>
      </c>
      <c r="I124" s="225">
        <v>0</v>
      </c>
      <c r="J124" s="225">
        <v>0</v>
      </c>
      <c r="K124" s="225">
        <v>0</v>
      </c>
      <c r="M124" s="224" t="s">
        <v>5</v>
      </c>
      <c r="N124" s="228" t="str">
        <f>IFERROR(B124/_data!B124-1,"")</f>
        <v/>
      </c>
      <c r="O124" s="228" t="str">
        <f>IFERROR(C124/_data!C124-1,"")</f>
        <v/>
      </c>
      <c r="P124" s="228" t="str">
        <f>IFERROR(D124/_data!D124-1,"")</f>
        <v/>
      </c>
      <c r="Q124" s="228" t="str">
        <f>IFERROR(E124/_data!E124-1,"")</f>
        <v/>
      </c>
      <c r="R124" s="228" t="str">
        <f>IFERROR(F124/_data!F124-1,"")</f>
        <v/>
      </c>
      <c r="S124" s="228" t="str">
        <f>IFERROR(G124/_data!G124-1,"")</f>
        <v/>
      </c>
      <c r="T124" s="228" t="str">
        <f>IFERROR(H124/_data!H124-1,"")</f>
        <v/>
      </c>
      <c r="U124" s="228" t="str">
        <f>IFERROR(I124/_data!I124-1,"")</f>
        <v/>
      </c>
      <c r="V124" s="228" t="str">
        <f>IFERROR(J124/_data!J124-1,"")</f>
        <v/>
      </c>
      <c r="W124" s="228" t="str">
        <f>IFERROR(K124/_data!K124-1,"")</f>
        <v/>
      </c>
    </row>
    <row r="125" spans="1:23" x14ac:dyDescent="0.25">
      <c r="A125" s="224" t="s">
        <v>6</v>
      </c>
      <c r="B125" s="225">
        <v>0.52276172253559627</v>
      </c>
      <c r="C125" s="225">
        <v>1.0755019123078104</v>
      </c>
      <c r="D125" s="225">
        <v>0.81375926186528302</v>
      </c>
      <c r="E125" s="225">
        <v>0.38589524052416174</v>
      </c>
      <c r="F125" s="225">
        <v>2.6083990449246572E-2</v>
      </c>
      <c r="G125" s="225">
        <v>2.7473746022099482E-2</v>
      </c>
      <c r="H125" s="225">
        <v>4.4328940381176497E-2</v>
      </c>
      <c r="I125" s="225">
        <v>4.0883471424298566E-2</v>
      </c>
      <c r="J125" s="225">
        <v>5.7657733046280871E-2</v>
      </c>
      <c r="K125" s="225">
        <v>5.1878178190384081E-2</v>
      </c>
      <c r="M125" s="224" t="s">
        <v>6</v>
      </c>
      <c r="N125" s="228">
        <f>IFERROR(B125/_data!B125-1,"")</f>
        <v>0</v>
      </c>
      <c r="O125" s="228">
        <f>IFERROR(C125/_data!C125-1,"")</f>
        <v>0</v>
      </c>
      <c r="P125" s="228">
        <f>IFERROR(D125/_data!D125-1,"")</f>
        <v>0</v>
      </c>
      <c r="Q125" s="228">
        <f>IFERROR(E125/_data!E125-1,"")</f>
        <v>0</v>
      </c>
      <c r="R125" s="228">
        <f>IFERROR(F125/_data!F125-1,"")</f>
        <v>0</v>
      </c>
      <c r="S125" s="228">
        <f>IFERROR(G125/_data!G125-1,"")</f>
        <v>0</v>
      </c>
      <c r="T125" s="228">
        <f>IFERROR(H125/_data!H125-1,"")</f>
        <v>0</v>
      </c>
      <c r="U125" s="228">
        <f>IFERROR(I125/_data!I125-1,"")</f>
        <v>0</v>
      </c>
      <c r="V125" s="228">
        <f>IFERROR(J125/_data!J125-1,"")</f>
        <v>0</v>
      </c>
      <c r="W125" s="228">
        <f>IFERROR(K125/_data!K125-1,"")</f>
        <v>0</v>
      </c>
    </row>
    <row r="126" spans="1:23" x14ac:dyDescent="0.25">
      <c r="A126" s="224" t="s">
        <v>2</v>
      </c>
      <c r="B126" s="225">
        <v>0</v>
      </c>
      <c r="C126" s="225">
        <v>0</v>
      </c>
      <c r="D126" s="225">
        <v>0</v>
      </c>
      <c r="E126" s="225">
        <v>0</v>
      </c>
      <c r="F126" s="225">
        <v>0</v>
      </c>
      <c r="G126" s="225">
        <v>0</v>
      </c>
      <c r="H126" s="225">
        <v>0</v>
      </c>
      <c r="I126" s="225">
        <v>0</v>
      </c>
      <c r="J126" s="225">
        <v>0</v>
      </c>
      <c r="K126" s="225">
        <v>0</v>
      </c>
      <c r="M126" s="224" t="s">
        <v>2</v>
      </c>
      <c r="N126" s="228" t="str">
        <f>IFERROR(B126/_data!B126-1,"")</f>
        <v/>
      </c>
      <c r="O126" s="228" t="str">
        <f>IFERROR(C126/_data!C126-1,"")</f>
        <v/>
      </c>
      <c r="P126" s="228" t="str">
        <f>IFERROR(D126/_data!D126-1,"")</f>
        <v/>
      </c>
      <c r="Q126" s="228" t="str">
        <f>IFERROR(E126/_data!E126-1,"")</f>
        <v/>
      </c>
      <c r="R126" s="228" t="str">
        <f>IFERROR(F126/_data!F126-1,"")</f>
        <v/>
      </c>
      <c r="S126" s="228" t="str">
        <f>IFERROR(G126/_data!G126-1,"")</f>
        <v/>
      </c>
      <c r="T126" s="228" t="str">
        <f>IFERROR(H126/_data!H126-1,"")</f>
        <v/>
      </c>
      <c r="U126" s="228" t="str">
        <f>IFERROR(I126/_data!I126-1,"")</f>
        <v/>
      </c>
      <c r="V126" s="228" t="str">
        <f>IFERROR(J126/_data!J126-1,"")</f>
        <v/>
      </c>
      <c r="W126" s="228" t="str">
        <f>IFERROR(K126/_data!K126-1,"")</f>
        <v/>
      </c>
    </row>
    <row r="127" spans="1:23" x14ac:dyDescent="0.25">
      <c r="A127" s="224" t="s">
        <v>7</v>
      </c>
      <c r="B127" s="225">
        <v>1.8602268993641407E-2</v>
      </c>
      <c r="C127" s="225">
        <v>0.11496449353979682</v>
      </c>
      <c r="D127" s="225">
        <v>0.20078846950034365</v>
      </c>
      <c r="E127" s="225">
        <v>7.1686981913964817E-2</v>
      </c>
      <c r="F127" s="225">
        <v>6.3939217614050581E-2</v>
      </c>
      <c r="G127" s="225">
        <v>0.47122439562723889</v>
      </c>
      <c r="H127" s="225">
        <v>6.7770241203128035E-3</v>
      </c>
      <c r="I127" s="225">
        <v>1.4987369176128454E-2</v>
      </c>
      <c r="J127" s="225">
        <v>1.5975534609854621E-2</v>
      </c>
      <c r="K127" s="225">
        <v>1.6951218008348121E-2</v>
      </c>
      <c r="M127" s="224" t="s">
        <v>7</v>
      </c>
      <c r="N127" s="228">
        <f>IFERROR(B127/_data!B127-1,"")</f>
        <v>0</v>
      </c>
      <c r="O127" s="228">
        <f>IFERROR(C127/_data!C127-1,"")</f>
        <v>0</v>
      </c>
      <c r="P127" s="228">
        <f>IFERROR(D127/_data!D127-1,"")</f>
        <v>0</v>
      </c>
      <c r="Q127" s="228">
        <f>IFERROR(E127/_data!E127-1,"")</f>
        <v>0</v>
      </c>
      <c r="R127" s="228">
        <f>IFERROR(F127/_data!F127-1,"")</f>
        <v>0</v>
      </c>
      <c r="S127" s="228">
        <f>IFERROR(G127/_data!G127-1,"")</f>
        <v>0</v>
      </c>
      <c r="T127" s="228">
        <f>IFERROR(H127/_data!H127-1,"")</f>
        <v>0</v>
      </c>
      <c r="U127" s="228">
        <f>IFERROR(I127/_data!I127-1,"")</f>
        <v>0</v>
      </c>
      <c r="V127" s="228">
        <f>IFERROR(J127/_data!J127-1,"")</f>
        <v>0</v>
      </c>
      <c r="W127" s="228">
        <f>IFERROR(K127/_data!K127-1,"")</f>
        <v>0</v>
      </c>
    </row>
    <row r="128" spans="1:23" x14ac:dyDescent="0.25">
      <c r="A128" s="224" t="s">
        <v>8</v>
      </c>
      <c r="B128" s="225">
        <v>0.26091494172899637</v>
      </c>
      <c r="C128" s="225">
        <v>0.11982745394571019</v>
      </c>
      <c r="D128" s="225">
        <v>0.2100001971513667</v>
      </c>
      <c r="E128" s="225">
        <v>0.20841514083034102</v>
      </c>
      <c r="F128" s="225">
        <v>0.20659858076339144</v>
      </c>
      <c r="G128" s="225">
        <v>0.16874838219357008</v>
      </c>
      <c r="H128" s="225">
        <v>3.3950599095480087E-2</v>
      </c>
      <c r="I128" s="225">
        <v>9.8081487264944315E-3</v>
      </c>
      <c r="J128" s="225">
        <v>5.5153631391164767E-3</v>
      </c>
      <c r="K128" s="225">
        <v>2.7010182540774474E-3</v>
      </c>
      <c r="M128" s="224" t="s">
        <v>8</v>
      </c>
      <c r="N128" s="228">
        <f>IFERROR(B128/_data!B128-1,"")</f>
        <v>0</v>
      </c>
      <c r="O128" s="228">
        <f>IFERROR(C128/_data!C128-1,"")</f>
        <v>0</v>
      </c>
      <c r="P128" s="228">
        <f>IFERROR(D128/_data!D128-1,"")</f>
        <v>0</v>
      </c>
      <c r="Q128" s="228">
        <f>IFERROR(E128/_data!E128-1,"")</f>
        <v>0</v>
      </c>
      <c r="R128" s="228">
        <f>IFERROR(F128/_data!F128-1,"")</f>
        <v>0</v>
      </c>
      <c r="S128" s="228">
        <f>IFERROR(G128/_data!G128-1,"")</f>
        <v>0</v>
      </c>
      <c r="T128" s="228">
        <f>IFERROR(H128/_data!H128-1,"")</f>
        <v>0</v>
      </c>
      <c r="U128" s="228">
        <f>IFERROR(I128/_data!I128-1,"")</f>
        <v>0</v>
      </c>
      <c r="V128" s="228">
        <f>IFERROR(J128/_data!J128-1,"")</f>
        <v>0</v>
      </c>
      <c r="W128" s="228">
        <f>IFERROR(K128/_data!K128-1,"")</f>
        <v>0</v>
      </c>
    </row>
    <row r="129" spans="1:23" x14ac:dyDescent="0.25">
      <c r="A129" s="224" t="s">
        <v>9</v>
      </c>
      <c r="B129" s="225">
        <v>0</v>
      </c>
      <c r="C129" s="225">
        <v>0</v>
      </c>
      <c r="D129" s="225">
        <v>0</v>
      </c>
      <c r="E129" s="225">
        <v>0</v>
      </c>
      <c r="F129" s="225">
        <v>0</v>
      </c>
      <c r="G129" s="225">
        <v>0</v>
      </c>
      <c r="H129" s="225">
        <v>0</v>
      </c>
      <c r="I129" s="225">
        <v>0</v>
      </c>
      <c r="J129" s="225">
        <v>0</v>
      </c>
      <c r="K129" s="225">
        <v>0</v>
      </c>
      <c r="M129" s="224" t="s">
        <v>9</v>
      </c>
      <c r="N129" s="228" t="str">
        <f>IFERROR(B129/_data!B129-1,"")</f>
        <v/>
      </c>
      <c r="O129" s="228" t="str">
        <f>IFERROR(C129/_data!C129-1,"")</f>
        <v/>
      </c>
      <c r="P129" s="228" t="str">
        <f>IFERROR(D129/_data!D129-1,"")</f>
        <v/>
      </c>
      <c r="Q129" s="228" t="str">
        <f>IFERROR(E129/_data!E129-1,"")</f>
        <v/>
      </c>
      <c r="R129" s="228" t="str">
        <f>IFERROR(F129/_data!F129-1,"")</f>
        <v/>
      </c>
      <c r="S129" s="228" t="str">
        <f>IFERROR(G129/_data!G129-1,"")</f>
        <v/>
      </c>
      <c r="T129" s="228" t="str">
        <f>IFERROR(H129/_data!H129-1,"")</f>
        <v/>
      </c>
      <c r="U129" s="228" t="str">
        <f>IFERROR(I129/_data!I129-1,"")</f>
        <v/>
      </c>
      <c r="V129" s="228" t="str">
        <f>IFERROR(J129/_data!J129-1,"")</f>
        <v/>
      </c>
      <c r="W129" s="228" t="str">
        <f>IFERROR(K129/_data!K129-1,"")</f>
        <v/>
      </c>
    </row>
    <row r="130" spans="1:23" x14ac:dyDescent="0.25">
      <c r="A130" s="224" t="s">
        <v>10</v>
      </c>
      <c r="B130" s="225">
        <v>0</v>
      </c>
      <c r="C130" s="225">
        <v>0</v>
      </c>
      <c r="D130" s="225">
        <v>0</v>
      </c>
      <c r="E130" s="225">
        <v>0</v>
      </c>
      <c r="F130" s="225">
        <v>0</v>
      </c>
      <c r="G130" s="225">
        <v>0</v>
      </c>
      <c r="H130" s="225">
        <v>0</v>
      </c>
      <c r="I130" s="225">
        <v>1.4728408153646753E-2</v>
      </c>
      <c r="J130" s="225">
        <v>2.8844715267793068E-3</v>
      </c>
      <c r="K130" s="225">
        <v>0</v>
      </c>
      <c r="M130" s="224" t="s">
        <v>10</v>
      </c>
      <c r="N130" s="228" t="str">
        <f>IFERROR(B130/_data!B130-1,"")</f>
        <v/>
      </c>
      <c r="O130" s="228" t="str">
        <f>IFERROR(C130/_data!C130-1,"")</f>
        <v/>
      </c>
      <c r="P130" s="228" t="str">
        <f>IFERROR(D130/_data!D130-1,"")</f>
        <v/>
      </c>
      <c r="Q130" s="228" t="str">
        <f>IFERROR(E130/_data!E130-1,"")</f>
        <v/>
      </c>
      <c r="R130" s="228" t="str">
        <f>IFERROR(F130/_data!F130-1,"")</f>
        <v/>
      </c>
      <c r="S130" s="228" t="str">
        <f>IFERROR(G130/_data!G130-1,"")</f>
        <v/>
      </c>
      <c r="T130" s="228" t="str">
        <f>IFERROR(H130/_data!H130-1,"")</f>
        <v/>
      </c>
      <c r="U130" s="228">
        <f>IFERROR(I130/_data!I130-1,"")</f>
        <v>0</v>
      </c>
      <c r="V130" s="228">
        <f>IFERROR(J130/_data!J130-1,"")</f>
        <v>0</v>
      </c>
      <c r="W130" s="228" t="str">
        <f>IFERROR(K130/_data!K130-1,"")</f>
        <v/>
      </c>
    </row>
    <row r="131" spans="1:23" x14ac:dyDescent="0.25">
      <c r="A131" s="224" t="s">
        <v>11</v>
      </c>
      <c r="B131" s="225">
        <v>8.421064256861786E-3</v>
      </c>
      <c r="C131" s="225">
        <v>8.2190880099944109E-3</v>
      </c>
      <c r="D131" s="225">
        <v>8.1579875876218854E-3</v>
      </c>
      <c r="E131" s="225">
        <v>6.2409843078039956E-3</v>
      </c>
      <c r="F131" s="225">
        <v>1.2373174956693886E-2</v>
      </c>
      <c r="G131" s="225">
        <v>2.178039142474875E-2</v>
      </c>
      <c r="H131" s="225">
        <v>1.9447112693071523E-2</v>
      </c>
      <c r="I131" s="225">
        <v>2.1105323332258646E-2</v>
      </c>
      <c r="J131" s="225">
        <v>2.2536914896044914E-2</v>
      </c>
      <c r="K131" s="225">
        <v>2.1173499417020913E-2</v>
      </c>
      <c r="M131" s="224" t="s">
        <v>11</v>
      </c>
      <c r="N131" s="228">
        <f>IFERROR(B131/_data!B131-1,"")</f>
        <v>0</v>
      </c>
      <c r="O131" s="228">
        <f>IFERROR(C131/_data!C131-1,"")</f>
        <v>0</v>
      </c>
      <c r="P131" s="228">
        <f>IFERROR(D131/_data!D131-1,"")</f>
        <v>0</v>
      </c>
      <c r="Q131" s="228">
        <f>IFERROR(E131/_data!E131-1,"")</f>
        <v>0</v>
      </c>
      <c r="R131" s="228">
        <f>IFERROR(F131/_data!F131-1,"")</f>
        <v>0</v>
      </c>
      <c r="S131" s="228">
        <f>IFERROR(G131/_data!G131-1,"")</f>
        <v>0</v>
      </c>
      <c r="T131" s="228">
        <f>IFERROR(H131/_data!H131-1,"")</f>
        <v>0</v>
      </c>
      <c r="U131" s="228">
        <f>IFERROR(I131/_data!I131-1,"")</f>
        <v>0</v>
      </c>
      <c r="V131" s="228">
        <f>IFERROR(J131/_data!J131-1,"")</f>
        <v>0</v>
      </c>
      <c r="W131" s="228">
        <f>IFERROR(K131/_data!K131-1,"")</f>
        <v>0</v>
      </c>
    </row>
    <row r="132" spans="1:23" x14ac:dyDescent="0.25">
      <c r="A132" s="226" t="s">
        <v>40</v>
      </c>
      <c r="B132" s="227">
        <v>1.0102516103559764</v>
      </c>
      <c r="C132" s="227">
        <v>1.5133053336401796</v>
      </c>
      <c r="D132" s="227">
        <v>1.4182321504931164</v>
      </c>
      <c r="E132" s="227">
        <v>0.74365544908773673</v>
      </c>
      <c r="F132" s="227">
        <v>0.48740277025354972</v>
      </c>
      <c r="G132" s="227">
        <v>0.86783936531012573</v>
      </c>
      <c r="H132" s="227">
        <v>0.23415109424385108</v>
      </c>
      <c r="I132" s="227">
        <v>0.51594746716697926</v>
      </c>
      <c r="J132" s="227">
        <v>0.55014162438221592</v>
      </c>
      <c r="K132" s="227">
        <v>0.47295761014500964</v>
      </c>
      <c r="M132" s="226" t="s">
        <v>40</v>
      </c>
      <c r="N132" s="228">
        <f>IFERROR(B132/_data!B132-1,"")</f>
        <v>0</v>
      </c>
      <c r="O132" s="228">
        <f>IFERROR(C132/_data!C132-1,"")</f>
        <v>0</v>
      </c>
      <c r="P132" s="228">
        <f>IFERROR(D132/_data!D132-1,"")</f>
        <v>0</v>
      </c>
      <c r="Q132" s="228">
        <f>IFERROR(E132/_data!E132-1,"")</f>
        <v>0</v>
      </c>
      <c r="R132" s="228">
        <f>IFERROR(F132/_data!F132-1,"")</f>
        <v>0</v>
      </c>
      <c r="S132" s="228">
        <f>IFERROR(G132/_data!G132-1,"")</f>
        <v>0</v>
      </c>
      <c r="T132" s="228">
        <f>IFERROR(H132/_data!H132-1,"")</f>
        <v>0</v>
      </c>
      <c r="U132" s="228">
        <f>IFERROR(I132/_data!I132-1,"")</f>
        <v>0</v>
      </c>
      <c r="V132" s="228">
        <f>IFERROR(J132/_data!J132-1,"")</f>
        <v>0</v>
      </c>
      <c r="W132" s="228">
        <f>IFERROR(K132/_data!K132-1,"")</f>
        <v>0</v>
      </c>
    </row>
    <row r="134" spans="1:23" x14ac:dyDescent="0.25">
      <c r="A134" s="150" t="s">
        <v>46</v>
      </c>
      <c r="M134" s="229" t="s">
        <v>257</v>
      </c>
      <c r="N134" s="150" t="str">
        <f>A134</f>
        <v>Energy consumption (MWh /Einwohner and  Year) - Road</v>
      </c>
      <c r="O134" s="152"/>
      <c r="P134" s="152"/>
      <c r="Q134" s="152"/>
      <c r="R134" s="152"/>
      <c r="S134" s="152"/>
      <c r="T134" s="152"/>
      <c r="U134" s="152"/>
      <c r="V134" s="152"/>
      <c r="W134" s="152"/>
    </row>
    <row r="135" spans="1:23" x14ac:dyDescent="0.25">
      <c r="A135" s="223" t="s">
        <v>39</v>
      </c>
      <c r="B135" s="223">
        <v>2000</v>
      </c>
      <c r="C135" s="223">
        <v>2001</v>
      </c>
      <c r="D135" s="223">
        <v>2002</v>
      </c>
      <c r="E135" s="223">
        <v>2003</v>
      </c>
      <c r="F135" s="223">
        <v>2004</v>
      </c>
      <c r="G135" s="223">
        <v>2005</v>
      </c>
      <c r="H135" s="223">
        <v>2006</v>
      </c>
      <c r="I135" s="223">
        <v>2007</v>
      </c>
      <c r="J135" s="223">
        <v>2008</v>
      </c>
      <c r="K135" s="223">
        <v>2009</v>
      </c>
      <c r="M135" s="223" t="s">
        <v>39</v>
      </c>
      <c r="N135" s="223">
        <v>2000</v>
      </c>
      <c r="O135" s="223">
        <v>2001</v>
      </c>
      <c r="P135" s="223">
        <v>2002</v>
      </c>
      <c r="Q135" s="223">
        <v>2003</v>
      </c>
      <c r="R135" s="223">
        <v>2004</v>
      </c>
      <c r="S135" s="223">
        <v>2005</v>
      </c>
      <c r="T135" s="223">
        <v>2006</v>
      </c>
      <c r="U135" s="223">
        <v>2007</v>
      </c>
      <c r="V135" s="223">
        <v>2008</v>
      </c>
      <c r="W135" s="223">
        <v>2009</v>
      </c>
    </row>
    <row r="136" spans="1:23" x14ac:dyDescent="0.25">
      <c r="A136" s="224" t="s">
        <v>1</v>
      </c>
      <c r="B136" s="225">
        <v>0</v>
      </c>
      <c r="C136" s="225">
        <v>0</v>
      </c>
      <c r="D136" s="225">
        <v>0</v>
      </c>
      <c r="E136" s="225">
        <v>0</v>
      </c>
      <c r="F136" s="225">
        <v>0</v>
      </c>
      <c r="G136" s="225">
        <v>0</v>
      </c>
      <c r="H136" s="225">
        <v>0</v>
      </c>
      <c r="I136" s="225">
        <v>0</v>
      </c>
      <c r="J136" s="225">
        <v>0</v>
      </c>
      <c r="K136" s="225">
        <v>0</v>
      </c>
      <c r="M136" s="224" t="s">
        <v>1</v>
      </c>
      <c r="N136" s="228" t="str">
        <f>IFERROR(B136/_data!B136-1,"")</f>
        <v/>
      </c>
      <c r="O136" s="228" t="str">
        <f>IFERROR(C136/_data!C136-1,"")</f>
        <v/>
      </c>
      <c r="P136" s="228" t="str">
        <f>IFERROR(D136/_data!D136-1,"")</f>
        <v/>
      </c>
      <c r="Q136" s="228" t="str">
        <f>IFERROR(E136/_data!E136-1,"")</f>
        <v/>
      </c>
      <c r="R136" s="228" t="str">
        <f>IFERROR(F136/_data!F136-1,"")</f>
        <v/>
      </c>
      <c r="S136" s="228" t="str">
        <f>IFERROR(G136/_data!G136-1,"")</f>
        <v/>
      </c>
      <c r="T136" s="228" t="str">
        <f>IFERROR(H136/_data!H136-1,"")</f>
        <v/>
      </c>
      <c r="U136" s="228" t="str">
        <f>IFERROR(I136/_data!I136-1,"")</f>
        <v/>
      </c>
      <c r="V136" s="228" t="str">
        <f>IFERROR(J136/_data!J136-1,"")</f>
        <v/>
      </c>
      <c r="W136" s="228" t="str">
        <f>IFERROR(K136/_data!K136-1,"")</f>
        <v/>
      </c>
    </row>
    <row r="137" spans="1:23" x14ac:dyDescent="0.25">
      <c r="A137" s="224" t="s">
        <v>5</v>
      </c>
      <c r="B137" s="225">
        <v>0</v>
      </c>
      <c r="C137" s="225">
        <v>0</v>
      </c>
      <c r="D137" s="225">
        <v>0</v>
      </c>
      <c r="E137" s="225">
        <v>0</v>
      </c>
      <c r="F137" s="225">
        <v>0</v>
      </c>
      <c r="G137" s="225">
        <v>0</v>
      </c>
      <c r="H137" s="225">
        <v>0</v>
      </c>
      <c r="I137" s="225">
        <v>0</v>
      </c>
      <c r="J137" s="225">
        <v>0</v>
      </c>
      <c r="K137" s="225">
        <v>0</v>
      </c>
      <c r="M137" s="224" t="s">
        <v>5</v>
      </c>
      <c r="N137" s="228" t="str">
        <f>IFERROR(B137/_data!B137-1,"")</f>
        <v/>
      </c>
      <c r="O137" s="228" t="str">
        <f>IFERROR(C137/_data!C137-1,"")</f>
        <v/>
      </c>
      <c r="P137" s="228" t="str">
        <f>IFERROR(D137/_data!D137-1,"")</f>
        <v/>
      </c>
      <c r="Q137" s="228" t="str">
        <f>IFERROR(E137/_data!E137-1,"")</f>
        <v/>
      </c>
      <c r="R137" s="228" t="str">
        <f>IFERROR(F137/_data!F137-1,"")</f>
        <v/>
      </c>
      <c r="S137" s="228" t="str">
        <f>IFERROR(G137/_data!G137-1,"")</f>
        <v/>
      </c>
      <c r="T137" s="228" t="str">
        <f>IFERROR(H137/_data!H137-1,"")</f>
        <v/>
      </c>
      <c r="U137" s="228" t="str">
        <f>IFERROR(I137/_data!I137-1,"")</f>
        <v/>
      </c>
      <c r="V137" s="228" t="str">
        <f>IFERROR(J137/_data!J137-1,"")</f>
        <v/>
      </c>
      <c r="W137" s="228" t="str">
        <f>IFERROR(K137/_data!K137-1,"")</f>
        <v/>
      </c>
    </row>
    <row r="138" spans="1:23" x14ac:dyDescent="0.25">
      <c r="A138" s="224" t="s">
        <v>6</v>
      </c>
      <c r="B138" s="225">
        <v>0</v>
      </c>
      <c r="C138" s="225">
        <v>0</v>
      </c>
      <c r="D138" s="225">
        <v>0</v>
      </c>
      <c r="E138" s="225">
        <v>0</v>
      </c>
      <c r="F138" s="225">
        <v>0</v>
      </c>
      <c r="G138" s="225">
        <v>0</v>
      </c>
      <c r="H138" s="225">
        <v>0</v>
      </c>
      <c r="I138" s="225">
        <v>0</v>
      </c>
      <c r="J138" s="225">
        <v>0</v>
      </c>
      <c r="K138" s="225">
        <v>0</v>
      </c>
      <c r="M138" s="224" t="s">
        <v>6</v>
      </c>
      <c r="N138" s="228" t="str">
        <f>IFERROR(B138/_data!B138-1,"")</f>
        <v/>
      </c>
      <c r="O138" s="228" t="str">
        <f>IFERROR(C138/_data!C138-1,"")</f>
        <v/>
      </c>
      <c r="P138" s="228" t="str">
        <f>IFERROR(D138/_data!D138-1,"")</f>
        <v/>
      </c>
      <c r="Q138" s="228" t="str">
        <f>IFERROR(E138/_data!E138-1,"")</f>
        <v/>
      </c>
      <c r="R138" s="228" t="str">
        <f>IFERROR(F138/_data!F138-1,"")</f>
        <v/>
      </c>
      <c r="S138" s="228" t="str">
        <f>IFERROR(G138/_data!G138-1,"")</f>
        <v/>
      </c>
      <c r="T138" s="228" t="str">
        <f>IFERROR(H138/_data!H138-1,"")</f>
        <v/>
      </c>
      <c r="U138" s="228" t="str">
        <f>IFERROR(I138/_data!I138-1,"")</f>
        <v/>
      </c>
      <c r="V138" s="228" t="str">
        <f>IFERROR(J138/_data!J138-1,"")</f>
        <v/>
      </c>
      <c r="W138" s="228" t="str">
        <f>IFERROR(K138/_data!K138-1,"")</f>
        <v/>
      </c>
    </row>
    <row r="139" spans="1:23" x14ac:dyDescent="0.25">
      <c r="A139" s="224" t="s">
        <v>2</v>
      </c>
      <c r="B139" s="225">
        <v>0</v>
      </c>
      <c r="C139" s="225">
        <v>0</v>
      </c>
      <c r="D139" s="225">
        <v>0</v>
      </c>
      <c r="E139" s="225">
        <v>0</v>
      </c>
      <c r="F139" s="225">
        <v>0</v>
      </c>
      <c r="G139" s="225">
        <v>0</v>
      </c>
      <c r="H139" s="225">
        <v>0</v>
      </c>
      <c r="I139" s="225">
        <v>0</v>
      </c>
      <c r="J139" s="225">
        <v>0</v>
      </c>
      <c r="K139" s="225">
        <v>0</v>
      </c>
      <c r="M139" s="224" t="s">
        <v>2</v>
      </c>
      <c r="N139" s="228" t="str">
        <f>IFERROR(B139/_data!B139-1,"")</f>
        <v/>
      </c>
      <c r="O139" s="228" t="str">
        <f>IFERROR(C139/_data!C139-1,"")</f>
        <v/>
      </c>
      <c r="P139" s="228" t="str">
        <f>IFERROR(D139/_data!D139-1,"")</f>
        <v/>
      </c>
      <c r="Q139" s="228" t="str">
        <f>IFERROR(E139/_data!E139-1,"")</f>
        <v/>
      </c>
      <c r="R139" s="228" t="str">
        <f>IFERROR(F139/_data!F139-1,"")</f>
        <v/>
      </c>
      <c r="S139" s="228" t="str">
        <f>IFERROR(G139/_data!G139-1,"")</f>
        <v/>
      </c>
      <c r="T139" s="228" t="str">
        <f>IFERROR(H139/_data!H139-1,"")</f>
        <v/>
      </c>
      <c r="U139" s="228" t="str">
        <f>IFERROR(I139/_data!I139-1,"")</f>
        <v/>
      </c>
      <c r="V139" s="228" t="str">
        <f>IFERROR(J139/_data!J139-1,"")</f>
        <v/>
      </c>
      <c r="W139" s="228" t="str">
        <f>IFERROR(K139/_data!K139-1,"")</f>
        <v/>
      </c>
    </row>
    <row r="140" spans="1:23" x14ac:dyDescent="0.25">
      <c r="A140" s="224" t="s">
        <v>7</v>
      </c>
      <c r="B140" s="225">
        <v>0.50453909168468214</v>
      </c>
      <c r="C140" s="225">
        <v>0.37691367765832701</v>
      </c>
      <c r="D140" s="225">
        <v>0.494034131660402</v>
      </c>
      <c r="E140" s="225">
        <v>0.4673653870287382</v>
      </c>
      <c r="F140" s="225">
        <v>0.7517539811526448</v>
      </c>
      <c r="G140" s="225">
        <v>0.56546265457292222</v>
      </c>
      <c r="H140" s="225">
        <v>0.92521111903400888</v>
      </c>
      <c r="I140" s="225">
        <v>0.44981529605071491</v>
      </c>
      <c r="J140" s="225">
        <v>0.72469969798632183</v>
      </c>
      <c r="K140" s="225">
        <v>0.42483602056087122</v>
      </c>
      <c r="M140" s="224" t="s">
        <v>7</v>
      </c>
      <c r="N140" s="228">
        <f>IFERROR(B140/_data!B140-1,"")</f>
        <v>0</v>
      </c>
      <c r="O140" s="228">
        <f>IFERROR(C140/_data!C140-1,"")</f>
        <v>0</v>
      </c>
      <c r="P140" s="228">
        <f>IFERROR(D140/_data!D140-1,"")</f>
        <v>0</v>
      </c>
      <c r="Q140" s="228">
        <f>IFERROR(E140/_data!E140-1,"")</f>
        <v>0</v>
      </c>
      <c r="R140" s="228">
        <f>IFERROR(F140/_data!F140-1,"")</f>
        <v>0</v>
      </c>
      <c r="S140" s="228">
        <f>IFERROR(G140/_data!G140-1,"")</f>
        <v>0</v>
      </c>
      <c r="T140" s="228">
        <f>IFERROR(H140/_data!H140-1,"")</f>
        <v>0</v>
      </c>
      <c r="U140" s="228">
        <f>IFERROR(I140/_data!I140-1,"")</f>
        <v>0</v>
      </c>
      <c r="V140" s="228">
        <f>IFERROR(J140/_data!J140-1,"")</f>
        <v>0</v>
      </c>
      <c r="W140" s="228">
        <f>IFERROR(K140/_data!K140-1,"")</f>
        <v>0</v>
      </c>
    </row>
    <row r="141" spans="1:23" x14ac:dyDescent="0.25">
      <c r="A141" s="224" t="s">
        <v>8</v>
      </c>
      <c r="B141" s="225">
        <v>0.48704122456079318</v>
      </c>
      <c r="C141" s="225">
        <v>0.59468526372313724</v>
      </c>
      <c r="D141" s="225">
        <v>0.59475128675258382</v>
      </c>
      <c r="E141" s="225">
        <v>0.66886484254502621</v>
      </c>
      <c r="F141" s="225">
        <v>0.6409639037701399</v>
      </c>
      <c r="G141" s="225">
        <v>0.8381809599657869</v>
      </c>
      <c r="H141" s="225">
        <v>1.0377031715818097</v>
      </c>
      <c r="I141" s="225">
        <v>1.1042745401175944</v>
      </c>
      <c r="J141" s="225">
        <v>1.3098670480508579</v>
      </c>
      <c r="K141" s="225">
        <v>1.3361657887239677</v>
      </c>
      <c r="M141" s="224" t="s">
        <v>8</v>
      </c>
      <c r="N141" s="228">
        <f>IFERROR(B141/_data!B141-1,"")</f>
        <v>0</v>
      </c>
      <c r="O141" s="228">
        <f>IFERROR(C141/_data!C141-1,"")</f>
        <v>0</v>
      </c>
      <c r="P141" s="228">
        <f>IFERROR(D141/_data!D141-1,"")</f>
        <v>0</v>
      </c>
      <c r="Q141" s="228">
        <f>IFERROR(E141/_data!E141-1,"")</f>
        <v>0</v>
      </c>
      <c r="R141" s="228">
        <f>IFERROR(F141/_data!F141-1,"")</f>
        <v>0</v>
      </c>
      <c r="S141" s="228">
        <f>IFERROR(G141/_data!G141-1,"")</f>
        <v>0</v>
      </c>
      <c r="T141" s="228">
        <f>IFERROR(H141/_data!H141-1,"")</f>
        <v>0</v>
      </c>
      <c r="U141" s="228">
        <f>IFERROR(I141/_data!I141-1,"")</f>
        <v>0</v>
      </c>
      <c r="V141" s="228">
        <f>IFERROR(J141/_data!J141-1,"")</f>
        <v>0</v>
      </c>
      <c r="W141" s="228">
        <f>IFERROR(K141/_data!K141-1,"")</f>
        <v>0</v>
      </c>
    </row>
    <row r="142" spans="1:23" x14ac:dyDescent="0.25">
      <c r="A142" s="224" t="s">
        <v>9</v>
      </c>
      <c r="B142" s="225">
        <v>0</v>
      </c>
      <c r="C142" s="225">
        <v>0</v>
      </c>
      <c r="D142" s="225">
        <v>0</v>
      </c>
      <c r="E142" s="225">
        <v>0</v>
      </c>
      <c r="F142" s="225">
        <v>0</v>
      </c>
      <c r="G142" s="225">
        <v>0</v>
      </c>
      <c r="H142" s="225">
        <v>0</v>
      </c>
      <c r="I142" s="225">
        <v>0</v>
      </c>
      <c r="J142" s="225">
        <v>0</v>
      </c>
      <c r="K142" s="225">
        <v>0</v>
      </c>
      <c r="M142" s="224" t="s">
        <v>9</v>
      </c>
      <c r="N142" s="228" t="str">
        <f>IFERROR(B142/_data!B142-1,"")</f>
        <v/>
      </c>
      <c r="O142" s="228" t="str">
        <f>IFERROR(C142/_data!C142-1,"")</f>
        <v/>
      </c>
      <c r="P142" s="228" t="str">
        <f>IFERROR(D142/_data!D142-1,"")</f>
        <v/>
      </c>
      <c r="Q142" s="228" t="str">
        <f>IFERROR(E142/_data!E142-1,"")</f>
        <v/>
      </c>
      <c r="R142" s="228" t="str">
        <f>IFERROR(F142/_data!F142-1,"")</f>
        <v/>
      </c>
      <c r="S142" s="228" t="str">
        <f>IFERROR(G142/_data!G142-1,"")</f>
        <v/>
      </c>
      <c r="T142" s="228" t="str">
        <f>IFERROR(H142/_data!H142-1,"")</f>
        <v/>
      </c>
      <c r="U142" s="228" t="str">
        <f>IFERROR(I142/_data!I142-1,"")</f>
        <v/>
      </c>
      <c r="V142" s="228" t="str">
        <f>IFERROR(J142/_data!J142-1,"")</f>
        <v/>
      </c>
      <c r="W142" s="228" t="str">
        <f>IFERROR(K142/_data!K142-1,"")</f>
        <v/>
      </c>
    </row>
    <row r="143" spans="1:23" x14ac:dyDescent="0.25">
      <c r="A143" s="224" t="s">
        <v>10</v>
      </c>
      <c r="B143" s="225">
        <v>7.544445272745845E-2</v>
      </c>
      <c r="C143" s="225">
        <v>7.1745789087242884E-2</v>
      </c>
      <c r="D143" s="225">
        <v>7.2776047604576885E-2</v>
      </c>
      <c r="E143" s="225">
        <v>0.10754734039610346</v>
      </c>
      <c r="F143" s="225">
        <v>0.12640703063865646</v>
      </c>
      <c r="G143" s="225">
        <v>0.12363185709944768</v>
      </c>
      <c r="H143" s="225">
        <v>0.11628980519493275</v>
      </c>
      <c r="I143" s="225">
        <v>7.2250125272394619E-2</v>
      </c>
      <c r="J143" s="225">
        <v>1.588044214193882E-2</v>
      </c>
      <c r="K143" s="225">
        <v>4.1012012800417337E-2</v>
      </c>
      <c r="M143" s="224" t="s">
        <v>10</v>
      </c>
      <c r="N143" s="228">
        <f>IFERROR(B143/_data!B143-1,"")</f>
        <v>0</v>
      </c>
      <c r="O143" s="228">
        <f>IFERROR(C143/_data!C143-1,"")</f>
        <v>0</v>
      </c>
      <c r="P143" s="228">
        <f>IFERROR(D143/_data!D143-1,"")</f>
        <v>0</v>
      </c>
      <c r="Q143" s="228">
        <f>IFERROR(E143/_data!E143-1,"")</f>
        <v>0</v>
      </c>
      <c r="R143" s="228">
        <f>IFERROR(F143/_data!F143-1,"")</f>
        <v>0</v>
      </c>
      <c r="S143" s="228">
        <f>IFERROR(G143/_data!G143-1,"")</f>
        <v>0</v>
      </c>
      <c r="T143" s="228">
        <f>IFERROR(H143/_data!H143-1,"")</f>
        <v>0</v>
      </c>
      <c r="U143" s="228">
        <f>IFERROR(I143/_data!I143-1,"")</f>
        <v>0</v>
      </c>
      <c r="V143" s="228">
        <f>IFERROR(J143/_data!J143-1,"")</f>
        <v>0</v>
      </c>
      <c r="W143" s="228">
        <f>IFERROR(K143/_data!K143-1,"")</f>
        <v>0</v>
      </c>
    </row>
    <row r="144" spans="1:23" x14ac:dyDescent="0.25">
      <c r="A144" s="224" t="s">
        <v>11</v>
      </c>
      <c r="B144" s="225">
        <v>0</v>
      </c>
      <c r="C144" s="225">
        <v>0</v>
      </c>
      <c r="D144" s="225">
        <v>0</v>
      </c>
      <c r="E144" s="225">
        <v>0</v>
      </c>
      <c r="F144" s="225">
        <v>0</v>
      </c>
      <c r="G144" s="225">
        <v>0</v>
      </c>
      <c r="H144" s="225">
        <v>0</v>
      </c>
      <c r="I144" s="225">
        <v>0</v>
      </c>
      <c r="J144" s="225">
        <v>0</v>
      </c>
      <c r="K144" s="225">
        <v>0</v>
      </c>
      <c r="M144" s="224" t="s">
        <v>11</v>
      </c>
      <c r="N144" s="228" t="str">
        <f>IFERROR(B144/_data!B144-1,"")</f>
        <v/>
      </c>
      <c r="O144" s="228" t="str">
        <f>IFERROR(C144/_data!C144-1,"")</f>
        <v/>
      </c>
      <c r="P144" s="228" t="str">
        <f>IFERROR(D144/_data!D144-1,"")</f>
        <v/>
      </c>
      <c r="Q144" s="228" t="str">
        <f>IFERROR(E144/_data!E144-1,"")</f>
        <v/>
      </c>
      <c r="R144" s="228" t="str">
        <f>IFERROR(F144/_data!F144-1,"")</f>
        <v/>
      </c>
      <c r="S144" s="228" t="str">
        <f>IFERROR(G144/_data!G144-1,"")</f>
        <v/>
      </c>
      <c r="T144" s="228" t="str">
        <f>IFERROR(H144/_data!H144-1,"")</f>
        <v/>
      </c>
      <c r="U144" s="228" t="str">
        <f>IFERROR(I144/_data!I144-1,"")</f>
        <v/>
      </c>
      <c r="V144" s="228" t="str">
        <f>IFERROR(J144/_data!J144-1,"")</f>
        <v/>
      </c>
      <c r="W144" s="228" t="str">
        <f>IFERROR(K144/_data!K144-1,"")</f>
        <v/>
      </c>
    </row>
    <row r="145" spans="1:23" x14ac:dyDescent="0.25">
      <c r="A145" s="226" t="s">
        <v>40</v>
      </c>
      <c r="B145" s="227">
        <v>1.0670247689729337</v>
      </c>
      <c r="C145" s="227">
        <v>1.0433447304687071</v>
      </c>
      <c r="D145" s="227">
        <v>1.1615614660175626</v>
      </c>
      <c r="E145" s="227">
        <v>1.2437775699698677</v>
      </c>
      <c r="F145" s="227">
        <v>1.519124915561441</v>
      </c>
      <c r="G145" s="227">
        <v>1.5272754716381567</v>
      </c>
      <c r="H145" s="227">
        <v>2.0792040958107512</v>
      </c>
      <c r="I145" s="227">
        <v>1.6263399614407039</v>
      </c>
      <c r="J145" s="227">
        <v>2.0504471881791182</v>
      </c>
      <c r="K145" s="227">
        <v>1.8020138220852564</v>
      </c>
      <c r="M145" s="226" t="s">
        <v>40</v>
      </c>
      <c r="N145" s="228">
        <f>IFERROR(B145/_data!B145-1,"")</f>
        <v>0</v>
      </c>
      <c r="O145" s="228">
        <f>IFERROR(C145/_data!C145-1,"")</f>
        <v>0</v>
      </c>
      <c r="P145" s="228">
        <f>IFERROR(D145/_data!D145-1,"")</f>
        <v>0</v>
      </c>
      <c r="Q145" s="228">
        <f>IFERROR(E145/_data!E145-1,"")</f>
        <v>0</v>
      </c>
      <c r="R145" s="228">
        <f>IFERROR(F145/_data!F145-1,"")</f>
        <v>0</v>
      </c>
      <c r="S145" s="228">
        <f>IFERROR(G145/_data!G145-1,"")</f>
        <v>0</v>
      </c>
      <c r="T145" s="228">
        <f>IFERROR(H145/_data!H145-1,"")</f>
        <v>0</v>
      </c>
      <c r="U145" s="228">
        <f>IFERROR(I145/_data!I145-1,"")</f>
        <v>0</v>
      </c>
      <c r="V145" s="228">
        <f>IFERROR(J145/_data!J145-1,"")</f>
        <v>0</v>
      </c>
      <c r="W145" s="228">
        <f>IFERROR(K145/_data!K145-1,"")</f>
        <v>0</v>
      </c>
    </row>
    <row r="147" spans="1:23" x14ac:dyDescent="0.25">
      <c r="A147" s="150" t="s">
        <v>261</v>
      </c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M147" s="229" t="s">
        <v>257</v>
      </c>
      <c r="N147" s="150" t="str">
        <f>A147</f>
        <v>Energy consumption (MWh /Einwohner and  Year) - Rail</v>
      </c>
      <c r="O147" s="152"/>
      <c r="P147" s="152"/>
      <c r="Q147" s="152"/>
      <c r="R147" s="152"/>
      <c r="S147" s="152"/>
      <c r="T147" s="152"/>
      <c r="U147" s="152"/>
      <c r="V147" s="152"/>
      <c r="W147" s="152"/>
    </row>
    <row r="148" spans="1:23" x14ac:dyDescent="0.25">
      <c r="A148" s="223" t="s">
        <v>39</v>
      </c>
      <c r="B148" s="223">
        <v>2000</v>
      </c>
      <c r="C148" s="223">
        <v>2001</v>
      </c>
      <c r="D148" s="223">
        <v>2002</v>
      </c>
      <c r="E148" s="223">
        <v>2003</v>
      </c>
      <c r="F148" s="223">
        <v>2004</v>
      </c>
      <c r="G148" s="223">
        <v>2005</v>
      </c>
      <c r="H148" s="223">
        <v>2006</v>
      </c>
      <c r="I148" s="223">
        <v>2007</v>
      </c>
      <c r="J148" s="223">
        <v>2008</v>
      </c>
      <c r="K148" s="223">
        <v>2009</v>
      </c>
      <c r="M148" s="223" t="s">
        <v>39</v>
      </c>
      <c r="N148" s="223">
        <v>2000</v>
      </c>
      <c r="O148" s="223">
        <v>2001</v>
      </c>
      <c r="P148" s="223">
        <v>2002</v>
      </c>
      <c r="Q148" s="223">
        <v>2003</v>
      </c>
      <c r="R148" s="223">
        <v>2004</v>
      </c>
      <c r="S148" s="223">
        <v>2005</v>
      </c>
      <c r="T148" s="223">
        <v>2006</v>
      </c>
      <c r="U148" s="223">
        <v>2007</v>
      </c>
      <c r="V148" s="223">
        <v>2008</v>
      </c>
      <c r="W148" s="223">
        <v>2009</v>
      </c>
    </row>
    <row r="149" spans="1:23" x14ac:dyDescent="0.25">
      <c r="A149" s="224" t="s">
        <v>1</v>
      </c>
      <c r="B149" s="225">
        <v>4.7454767840921952E-2</v>
      </c>
      <c r="C149" s="225">
        <v>5.8321278670918679E-2</v>
      </c>
      <c r="D149" s="225">
        <v>5.0783472732946235E-2</v>
      </c>
      <c r="E149" s="225">
        <v>5.2829088789303022E-2</v>
      </c>
      <c r="F149" s="225">
        <v>5.2970565220008425E-2</v>
      </c>
      <c r="G149" s="225">
        <v>6.0045030462757186E-2</v>
      </c>
      <c r="H149" s="225">
        <v>4.079310170970895E-2</v>
      </c>
      <c r="I149" s="225">
        <v>5.3184119992179375E-2</v>
      </c>
      <c r="J149" s="225">
        <v>5.1762000035501181E-2</v>
      </c>
      <c r="K149" s="225">
        <v>4.5048017088119272E-2</v>
      </c>
      <c r="M149" s="224" t="s">
        <v>1</v>
      </c>
      <c r="N149" s="228">
        <f>IFERROR(B149/_data!B149-1,"")</f>
        <v>0</v>
      </c>
      <c r="O149" s="228">
        <f>IFERROR(C149/_data!C149-1,"")</f>
        <v>0</v>
      </c>
      <c r="P149" s="228">
        <f>IFERROR(D149/_data!D149-1,"")</f>
        <v>0</v>
      </c>
      <c r="Q149" s="228">
        <f>IFERROR(E149/_data!E149-1,"")</f>
        <v>0</v>
      </c>
      <c r="R149" s="228">
        <f>IFERROR(F149/_data!F149-1,"")</f>
        <v>0</v>
      </c>
      <c r="S149" s="228">
        <f>IFERROR(G149/_data!G149-1,"")</f>
        <v>0</v>
      </c>
      <c r="T149" s="228">
        <f>IFERROR(H149/_data!H149-1,"")</f>
        <v>0</v>
      </c>
      <c r="U149" s="228">
        <f>IFERROR(I149/_data!I149-1,"")</f>
        <v>0</v>
      </c>
      <c r="V149" s="228">
        <f>IFERROR(J149/_data!J149-1,"")</f>
        <v>0</v>
      </c>
      <c r="W149" s="228">
        <f>IFERROR(K149/_data!K149-1,"")</f>
        <v>0</v>
      </c>
    </row>
    <row r="150" spans="1:23" x14ac:dyDescent="0.25">
      <c r="A150" s="224" t="s">
        <v>5</v>
      </c>
      <c r="B150" s="225">
        <v>0</v>
      </c>
      <c r="C150" s="225">
        <v>0</v>
      </c>
      <c r="D150" s="225">
        <v>0</v>
      </c>
      <c r="E150" s="225">
        <v>0</v>
      </c>
      <c r="F150" s="225">
        <v>0</v>
      </c>
      <c r="G150" s="225">
        <v>0</v>
      </c>
      <c r="H150" s="225">
        <v>0</v>
      </c>
      <c r="I150" s="225">
        <v>0</v>
      </c>
      <c r="J150" s="225">
        <v>0</v>
      </c>
      <c r="K150" s="225">
        <v>0</v>
      </c>
      <c r="M150" s="224" t="s">
        <v>5</v>
      </c>
      <c r="N150" s="228" t="str">
        <f>IFERROR(B150/_data!B150-1,"")</f>
        <v/>
      </c>
      <c r="O150" s="228" t="str">
        <f>IFERROR(C150/_data!C150-1,"")</f>
        <v/>
      </c>
      <c r="P150" s="228" t="str">
        <f>IFERROR(D150/_data!D150-1,"")</f>
        <v/>
      </c>
      <c r="Q150" s="228" t="str">
        <f>IFERROR(E150/_data!E150-1,"")</f>
        <v/>
      </c>
      <c r="R150" s="228" t="str">
        <f>IFERROR(F150/_data!F150-1,"")</f>
        <v/>
      </c>
      <c r="S150" s="228" t="str">
        <f>IFERROR(G150/_data!G150-1,"")</f>
        <v/>
      </c>
      <c r="T150" s="228" t="str">
        <f>IFERROR(H150/_data!H150-1,"")</f>
        <v/>
      </c>
      <c r="U150" s="228" t="str">
        <f>IFERROR(I150/_data!I150-1,"")</f>
        <v/>
      </c>
      <c r="V150" s="228" t="str">
        <f>IFERROR(J150/_data!J150-1,"")</f>
        <v/>
      </c>
      <c r="W150" s="228" t="str">
        <f>IFERROR(K150/_data!K150-1,"")</f>
        <v/>
      </c>
    </row>
    <row r="151" spans="1:23" x14ac:dyDescent="0.25">
      <c r="A151" s="224" t="s">
        <v>6</v>
      </c>
      <c r="B151" s="225">
        <v>0</v>
      </c>
      <c r="C151" s="225">
        <v>0</v>
      </c>
      <c r="D151" s="225">
        <v>0</v>
      </c>
      <c r="E151" s="225">
        <v>0</v>
      </c>
      <c r="F151" s="225">
        <v>0</v>
      </c>
      <c r="G151" s="225">
        <v>0</v>
      </c>
      <c r="H151" s="225">
        <v>0</v>
      </c>
      <c r="I151" s="225">
        <v>0</v>
      </c>
      <c r="J151" s="225">
        <v>0</v>
      </c>
      <c r="K151" s="225">
        <v>0</v>
      </c>
      <c r="M151" s="224" t="s">
        <v>6</v>
      </c>
      <c r="N151" s="228" t="str">
        <f>IFERROR(B151/_data!B151-1,"")</f>
        <v/>
      </c>
      <c r="O151" s="228" t="str">
        <f>IFERROR(C151/_data!C151-1,"")</f>
        <v/>
      </c>
      <c r="P151" s="228" t="str">
        <f>IFERROR(D151/_data!D151-1,"")</f>
        <v/>
      </c>
      <c r="Q151" s="228" t="str">
        <f>IFERROR(E151/_data!E151-1,"")</f>
        <v/>
      </c>
      <c r="R151" s="228" t="str">
        <f>IFERROR(F151/_data!F151-1,"")</f>
        <v/>
      </c>
      <c r="S151" s="228" t="str">
        <f>IFERROR(G151/_data!G151-1,"")</f>
        <v/>
      </c>
      <c r="T151" s="228" t="str">
        <f>IFERROR(H151/_data!H151-1,"")</f>
        <v/>
      </c>
      <c r="U151" s="228" t="str">
        <f>IFERROR(I151/_data!I151-1,"")</f>
        <v/>
      </c>
      <c r="V151" s="228" t="str">
        <f>IFERROR(J151/_data!J151-1,"")</f>
        <v/>
      </c>
      <c r="W151" s="228" t="str">
        <f>IFERROR(K151/_data!K151-1,"")</f>
        <v/>
      </c>
    </row>
    <row r="152" spans="1:23" x14ac:dyDescent="0.25">
      <c r="A152" s="224" t="s">
        <v>2</v>
      </c>
      <c r="B152" s="225">
        <v>0</v>
      </c>
      <c r="C152" s="225">
        <v>0</v>
      </c>
      <c r="D152" s="225">
        <v>0</v>
      </c>
      <c r="E152" s="225">
        <v>0</v>
      </c>
      <c r="F152" s="225">
        <v>0</v>
      </c>
      <c r="G152" s="225">
        <v>0</v>
      </c>
      <c r="H152" s="225">
        <v>0</v>
      </c>
      <c r="I152" s="225">
        <v>0</v>
      </c>
      <c r="J152" s="225">
        <v>0</v>
      </c>
      <c r="K152" s="225">
        <v>0</v>
      </c>
      <c r="M152" s="224" t="s">
        <v>2</v>
      </c>
      <c r="N152" s="228" t="str">
        <f>IFERROR(B152/_data!B152-1,"")</f>
        <v/>
      </c>
      <c r="O152" s="228" t="str">
        <f>IFERROR(C152/_data!C152-1,"")</f>
        <v/>
      </c>
      <c r="P152" s="228" t="str">
        <f>IFERROR(D152/_data!D152-1,"")</f>
        <v/>
      </c>
      <c r="Q152" s="228" t="str">
        <f>IFERROR(E152/_data!E152-1,"")</f>
        <v/>
      </c>
      <c r="R152" s="228" t="str">
        <f>IFERROR(F152/_data!F152-1,"")</f>
        <v/>
      </c>
      <c r="S152" s="228" t="str">
        <f>IFERROR(G152/_data!G152-1,"")</f>
        <v/>
      </c>
      <c r="T152" s="228" t="str">
        <f>IFERROR(H152/_data!H152-1,"")</f>
        <v/>
      </c>
      <c r="U152" s="228" t="str">
        <f>IFERROR(I152/_data!I152-1,"")</f>
        <v/>
      </c>
      <c r="V152" s="228" t="str">
        <f>IFERROR(J152/_data!J152-1,"")</f>
        <v/>
      </c>
      <c r="W152" s="228" t="str">
        <f>IFERROR(K152/_data!K152-1,"")</f>
        <v/>
      </c>
    </row>
    <row r="153" spans="1:23" x14ac:dyDescent="0.25">
      <c r="A153" s="224" t="s">
        <v>7</v>
      </c>
      <c r="B153" s="225">
        <v>1.5737726643971207E-2</v>
      </c>
      <c r="C153" s="225">
        <v>0</v>
      </c>
      <c r="D153" s="225">
        <v>0</v>
      </c>
      <c r="E153" s="225">
        <v>0</v>
      </c>
      <c r="F153" s="225">
        <v>0</v>
      </c>
      <c r="G153" s="225">
        <v>0</v>
      </c>
      <c r="H153" s="225">
        <v>0.24318712640426818</v>
      </c>
      <c r="I153" s="225">
        <v>0.24614245186885694</v>
      </c>
      <c r="J153" s="225">
        <v>0.14365302153147055</v>
      </c>
      <c r="K153" s="225">
        <v>1.4467523062070005E-2</v>
      </c>
      <c r="M153" s="224" t="s">
        <v>7</v>
      </c>
      <c r="N153" s="228">
        <f>IFERROR(B153/_data!B153-1,"")</f>
        <v>0</v>
      </c>
      <c r="O153" s="228" t="str">
        <f>IFERROR(C153/_data!C153-1,"")</f>
        <v/>
      </c>
      <c r="P153" s="228" t="str">
        <f>IFERROR(D153/_data!D153-1,"")</f>
        <v/>
      </c>
      <c r="Q153" s="228" t="str">
        <f>IFERROR(E153/_data!E153-1,"")</f>
        <v/>
      </c>
      <c r="R153" s="228" t="str">
        <f>IFERROR(F153/_data!F153-1,"")</f>
        <v/>
      </c>
      <c r="S153" s="228" t="str">
        <f>IFERROR(G153/_data!G153-1,"")</f>
        <v/>
      </c>
      <c r="T153" s="228">
        <f>IFERROR(H153/_data!H153-1,"")</f>
        <v>0</v>
      </c>
      <c r="U153" s="228">
        <f>IFERROR(I153/_data!I153-1,"")</f>
        <v>0</v>
      </c>
      <c r="V153" s="228">
        <f>IFERROR(J153/_data!J153-1,"")</f>
        <v>0</v>
      </c>
      <c r="W153" s="228">
        <f>IFERROR(K153/_data!K153-1,"")</f>
        <v>0</v>
      </c>
    </row>
    <row r="154" spans="1:23" x14ac:dyDescent="0.25">
      <c r="A154" s="224" t="s">
        <v>8</v>
      </c>
      <c r="B154" s="225">
        <v>0</v>
      </c>
      <c r="C154" s="225">
        <v>0</v>
      </c>
      <c r="D154" s="225">
        <v>0</v>
      </c>
      <c r="E154" s="225">
        <v>0</v>
      </c>
      <c r="F154" s="225">
        <v>0</v>
      </c>
      <c r="G154" s="225">
        <v>0</v>
      </c>
      <c r="H154" s="225">
        <v>0</v>
      </c>
      <c r="I154" s="225">
        <v>0</v>
      </c>
      <c r="J154" s="225">
        <v>0</v>
      </c>
      <c r="K154" s="225">
        <v>0</v>
      </c>
      <c r="M154" s="224" t="s">
        <v>8</v>
      </c>
      <c r="N154" s="228" t="str">
        <f>IFERROR(B154/_data!B154-1,"")</f>
        <v/>
      </c>
      <c r="O154" s="228" t="str">
        <f>IFERROR(C154/_data!C154-1,"")</f>
        <v/>
      </c>
      <c r="P154" s="228" t="str">
        <f>IFERROR(D154/_data!D154-1,"")</f>
        <v/>
      </c>
      <c r="Q154" s="228" t="str">
        <f>IFERROR(E154/_data!E154-1,"")</f>
        <v/>
      </c>
      <c r="R154" s="228" t="str">
        <f>IFERROR(F154/_data!F154-1,"")</f>
        <v/>
      </c>
      <c r="S154" s="228" t="str">
        <f>IFERROR(G154/_data!G154-1,"")</f>
        <v/>
      </c>
      <c r="T154" s="228" t="str">
        <f>IFERROR(H154/_data!H154-1,"")</f>
        <v/>
      </c>
      <c r="U154" s="228" t="str">
        <f>IFERROR(I154/_data!I154-1,"")</f>
        <v/>
      </c>
      <c r="V154" s="228" t="str">
        <f>IFERROR(J154/_data!J154-1,"")</f>
        <v/>
      </c>
      <c r="W154" s="228" t="str">
        <f>IFERROR(K154/_data!K154-1,"")</f>
        <v/>
      </c>
    </row>
    <row r="155" spans="1:23" x14ac:dyDescent="0.25">
      <c r="A155" s="224" t="s">
        <v>9</v>
      </c>
      <c r="B155" s="225">
        <v>0</v>
      </c>
      <c r="C155" s="225">
        <v>0</v>
      </c>
      <c r="D155" s="225">
        <v>0</v>
      </c>
      <c r="E155" s="225">
        <v>0</v>
      </c>
      <c r="F155" s="225">
        <v>0</v>
      </c>
      <c r="G155" s="225">
        <v>0</v>
      </c>
      <c r="H155" s="225">
        <v>0</v>
      </c>
      <c r="I155" s="225">
        <v>0</v>
      </c>
      <c r="J155" s="225">
        <v>0</v>
      </c>
      <c r="K155" s="225">
        <v>0</v>
      </c>
      <c r="M155" s="224" t="s">
        <v>9</v>
      </c>
      <c r="N155" s="228" t="str">
        <f>IFERROR(B155/_data!B155-1,"")</f>
        <v/>
      </c>
      <c r="O155" s="228" t="str">
        <f>IFERROR(C155/_data!C155-1,"")</f>
        <v/>
      </c>
      <c r="P155" s="228" t="str">
        <f>IFERROR(D155/_data!D155-1,"")</f>
        <v/>
      </c>
      <c r="Q155" s="228" t="str">
        <f>IFERROR(E155/_data!E155-1,"")</f>
        <v/>
      </c>
      <c r="R155" s="228" t="str">
        <f>IFERROR(F155/_data!F155-1,"")</f>
        <v/>
      </c>
      <c r="S155" s="228" t="str">
        <f>IFERROR(G155/_data!G155-1,"")</f>
        <v/>
      </c>
      <c r="T155" s="228" t="str">
        <f>IFERROR(H155/_data!H155-1,"")</f>
        <v/>
      </c>
      <c r="U155" s="228" t="str">
        <f>IFERROR(I155/_data!I155-1,"")</f>
        <v/>
      </c>
      <c r="V155" s="228" t="str">
        <f>IFERROR(J155/_data!J155-1,"")</f>
        <v/>
      </c>
      <c r="W155" s="228" t="str">
        <f>IFERROR(K155/_data!K155-1,"")</f>
        <v/>
      </c>
    </row>
    <row r="156" spans="1:23" x14ac:dyDescent="0.25">
      <c r="A156" s="224" t="s">
        <v>10</v>
      </c>
      <c r="B156" s="225">
        <v>0</v>
      </c>
      <c r="C156" s="225">
        <v>0</v>
      </c>
      <c r="D156" s="225">
        <v>0</v>
      </c>
      <c r="E156" s="225">
        <v>0</v>
      </c>
      <c r="F156" s="225">
        <v>0</v>
      </c>
      <c r="G156" s="225">
        <v>0</v>
      </c>
      <c r="H156" s="225">
        <v>0</v>
      </c>
      <c r="I156" s="225">
        <v>0</v>
      </c>
      <c r="J156" s="225">
        <v>0</v>
      </c>
      <c r="K156" s="225">
        <v>0</v>
      </c>
      <c r="M156" s="224" t="s">
        <v>10</v>
      </c>
      <c r="N156" s="228" t="str">
        <f>IFERROR(B156/_data!B156-1,"")</f>
        <v/>
      </c>
      <c r="O156" s="228" t="str">
        <f>IFERROR(C156/_data!C156-1,"")</f>
        <v/>
      </c>
      <c r="P156" s="228" t="str">
        <f>IFERROR(D156/_data!D156-1,"")</f>
        <v/>
      </c>
      <c r="Q156" s="228" t="str">
        <f>IFERROR(E156/_data!E156-1,"")</f>
        <v/>
      </c>
      <c r="R156" s="228" t="str">
        <f>IFERROR(F156/_data!F156-1,"")</f>
        <v/>
      </c>
      <c r="S156" s="228" t="str">
        <f>IFERROR(G156/_data!G156-1,"")</f>
        <v/>
      </c>
      <c r="T156" s="228" t="str">
        <f>IFERROR(H156/_data!H156-1,"")</f>
        <v/>
      </c>
      <c r="U156" s="228" t="str">
        <f>IFERROR(I156/_data!I156-1,"")</f>
        <v/>
      </c>
      <c r="V156" s="228" t="str">
        <f>IFERROR(J156/_data!J156-1,"")</f>
        <v/>
      </c>
      <c r="W156" s="228" t="str">
        <f>IFERROR(K156/_data!K156-1,"")</f>
        <v/>
      </c>
    </row>
    <row r="157" spans="1:23" x14ac:dyDescent="0.25">
      <c r="A157" s="224" t="s">
        <v>11</v>
      </c>
      <c r="B157" s="225">
        <v>0</v>
      </c>
      <c r="C157" s="225">
        <v>0</v>
      </c>
      <c r="D157" s="225">
        <v>0</v>
      </c>
      <c r="E157" s="225">
        <v>0</v>
      </c>
      <c r="F157" s="225">
        <v>0</v>
      </c>
      <c r="G157" s="225">
        <v>0</v>
      </c>
      <c r="H157" s="225">
        <v>0</v>
      </c>
      <c r="I157" s="225">
        <v>0</v>
      </c>
      <c r="J157" s="225">
        <v>0</v>
      </c>
      <c r="K157" s="225">
        <v>0</v>
      </c>
      <c r="M157" s="224" t="s">
        <v>11</v>
      </c>
      <c r="N157" s="228" t="str">
        <f>IFERROR(B157/_data!B157-1,"")</f>
        <v/>
      </c>
      <c r="O157" s="228" t="str">
        <f>IFERROR(C157/_data!C157-1,"")</f>
        <v/>
      </c>
      <c r="P157" s="228" t="str">
        <f>IFERROR(D157/_data!D157-1,"")</f>
        <v/>
      </c>
      <c r="Q157" s="228" t="str">
        <f>IFERROR(E157/_data!E157-1,"")</f>
        <v/>
      </c>
      <c r="R157" s="228" t="str">
        <f>IFERROR(F157/_data!F157-1,"")</f>
        <v/>
      </c>
      <c r="S157" s="228" t="str">
        <f>IFERROR(G157/_data!G157-1,"")</f>
        <v/>
      </c>
      <c r="T157" s="228" t="str">
        <f>IFERROR(H157/_data!H157-1,"")</f>
        <v/>
      </c>
      <c r="U157" s="228" t="str">
        <f>IFERROR(I157/_data!I157-1,"")</f>
        <v/>
      </c>
      <c r="V157" s="228" t="str">
        <f>IFERROR(J157/_data!J157-1,"")</f>
        <v/>
      </c>
      <c r="W157" s="228" t="str">
        <f>IFERROR(K157/_data!K157-1,"")</f>
        <v/>
      </c>
    </row>
    <row r="158" spans="1:23" x14ac:dyDescent="0.25">
      <c r="A158" s="226" t="s">
        <v>40</v>
      </c>
      <c r="B158" s="227">
        <v>6.3192494484893155E-2</v>
      </c>
      <c r="C158" s="227">
        <v>5.8321278670918679E-2</v>
      </c>
      <c r="D158" s="227">
        <v>5.0783472732946235E-2</v>
      </c>
      <c r="E158" s="227">
        <v>5.2829088789303022E-2</v>
      </c>
      <c r="F158" s="227">
        <v>5.2970565220008425E-2</v>
      </c>
      <c r="G158" s="227">
        <v>6.0045030462757186E-2</v>
      </c>
      <c r="H158" s="227">
        <v>0.28398022811397711</v>
      </c>
      <c r="I158" s="227">
        <v>0.29932657186103634</v>
      </c>
      <c r="J158" s="227">
        <v>0.19541502156697174</v>
      </c>
      <c r="K158" s="227">
        <v>5.9515540150189276E-2</v>
      </c>
      <c r="M158" s="226" t="s">
        <v>40</v>
      </c>
      <c r="N158" s="228">
        <f>IFERROR(B158/_data!B158-1,"")</f>
        <v>0</v>
      </c>
      <c r="O158" s="228">
        <f>IFERROR(C158/_data!C158-1,"")</f>
        <v>0</v>
      </c>
      <c r="P158" s="228">
        <f>IFERROR(D158/_data!D158-1,"")</f>
        <v>0</v>
      </c>
      <c r="Q158" s="228">
        <f>IFERROR(E158/_data!E158-1,"")</f>
        <v>0</v>
      </c>
      <c r="R158" s="228">
        <f>IFERROR(F158/_data!F158-1,"")</f>
        <v>0</v>
      </c>
      <c r="S158" s="228">
        <f>IFERROR(G158/_data!G158-1,"")</f>
        <v>0</v>
      </c>
      <c r="T158" s="228">
        <f>IFERROR(H158/_data!H158-1,"")</f>
        <v>0</v>
      </c>
      <c r="U158" s="228">
        <f>IFERROR(I158/_data!I158-1,"")</f>
        <v>0</v>
      </c>
      <c r="V158" s="228">
        <f>IFERROR(J158/_data!J158-1,"")</f>
        <v>0</v>
      </c>
      <c r="W158" s="228">
        <f>IFERROR(K158/_data!K158-1,"")</f>
        <v>0</v>
      </c>
    </row>
    <row r="160" spans="1:23" x14ac:dyDescent="0.25">
      <c r="A160" s="230" t="s">
        <v>263</v>
      </c>
      <c r="B160" s="231" t="s">
        <v>262</v>
      </c>
      <c r="C160" s="232"/>
      <c r="D160" s="232"/>
      <c r="E160" s="232"/>
      <c r="F160" s="232"/>
      <c r="G160" s="232"/>
      <c r="H160" s="232"/>
    </row>
    <row r="161" spans="1:47" s="152" customFormat="1" x14ac:dyDescent="0.25">
      <c r="A161" s="290" t="s">
        <v>28</v>
      </c>
      <c r="B161" s="290"/>
      <c r="C161" s="290"/>
      <c r="D161" s="290"/>
      <c r="E161" s="290"/>
      <c r="F161" s="290"/>
      <c r="G161" s="290"/>
      <c r="H161" s="290"/>
      <c r="I161" s="290"/>
      <c r="J161" s="290"/>
      <c r="K161" s="290"/>
      <c r="L161" s="86"/>
      <c r="M161" s="290" t="s">
        <v>28</v>
      </c>
      <c r="N161" s="290"/>
      <c r="O161" s="290"/>
      <c r="P161" s="290"/>
      <c r="Q161" s="290"/>
      <c r="R161" s="290"/>
      <c r="S161" s="290"/>
      <c r="T161" s="290"/>
      <c r="U161" s="290"/>
      <c r="V161" s="290"/>
      <c r="W161" s="290"/>
      <c r="X161" s="86"/>
      <c r="Y161" s="290" t="s">
        <v>28</v>
      </c>
      <c r="Z161" s="290"/>
      <c r="AA161" s="290"/>
      <c r="AB161" s="290"/>
      <c r="AC161" s="290"/>
      <c r="AD161" s="290"/>
      <c r="AE161" s="290"/>
      <c r="AF161" s="290"/>
      <c r="AG161" s="290"/>
      <c r="AH161" s="290"/>
      <c r="AI161" s="290"/>
      <c r="AJ161" s="86"/>
      <c r="AK161" s="290" t="s">
        <v>28</v>
      </c>
      <c r="AL161" s="290"/>
      <c r="AM161" s="290"/>
      <c r="AN161" s="290"/>
      <c r="AO161" s="290"/>
      <c r="AP161" s="290"/>
      <c r="AQ161" s="290"/>
      <c r="AR161" s="290"/>
      <c r="AS161" s="290"/>
      <c r="AT161" s="290"/>
      <c r="AU161" s="290"/>
    </row>
    <row r="162" spans="1:47" x14ac:dyDescent="0.25">
      <c r="A162" s="150" t="s">
        <v>255</v>
      </c>
      <c r="B162" s="152"/>
      <c r="C162" s="152"/>
      <c r="D162" s="152"/>
      <c r="E162" s="152"/>
      <c r="F162" s="152"/>
      <c r="G162" s="152"/>
      <c r="H162" s="152"/>
      <c r="I162" s="152"/>
      <c r="J162" s="152"/>
      <c r="K162" s="152"/>
      <c r="M162" s="229" t="s">
        <v>257</v>
      </c>
      <c r="N162" s="150" t="str">
        <f>A162</f>
        <v>Energy consumption (MWh /Einwohner and  Year) - Residential building (Households)</v>
      </c>
      <c r="O162" s="152"/>
      <c r="P162" s="152"/>
      <c r="Q162" s="152"/>
      <c r="R162" s="152"/>
      <c r="S162" s="152"/>
      <c r="T162" s="152"/>
      <c r="U162" s="152"/>
      <c r="V162" s="152"/>
      <c r="W162" s="152"/>
      <c r="Y162" s="150" t="s">
        <v>56</v>
      </c>
      <c r="Z162" s="152"/>
      <c r="AA162" s="152"/>
      <c r="AB162" s="152"/>
      <c r="AC162" s="152"/>
      <c r="AD162" s="152"/>
      <c r="AE162" s="152"/>
      <c r="AF162" s="152"/>
      <c r="AG162" s="152"/>
      <c r="AH162" s="152"/>
      <c r="AI162" s="152"/>
    </row>
    <row r="163" spans="1:47" x14ac:dyDescent="0.25">
      <c r="A163" s="223" t="s">
        <v>39</v>
      </c>
      <c r="B163" s="223">
        <v>2000</v>
      </c>
      <c r="C163" s="223">
        <v>2001</v>
      </c>
      <c r="D163" s="223">
        <v>2002</v>
      </c>
      <c r="E163" s="223">
        <v>2003</v>
      </c>
      <c r="F163" s="223">
        <v>2004</v>
      </c>
      <c r="G163" s="223">
        <v>2005</v>
      </c>
      <c r="H163" s="223">
        <v>2006</v>
      </c>
      <c r="I163" s="223">
        <v>2007</v>
      </c>
      <c r="J163" s="223">
        <v>2008</v>
      </c>
      <c r="K163" s="223">
        <v>2009</v>
      </c>
      <c r="M163" s="223" t="s">
        <v>39</v>
      </c>
      <c r="N163" s="223">
        <v>2000</v>
      </c>
      <c r="O163" s="223">
        <v>2001</v>
      </c>
      <c r="P163" s="223">
        <v>2002</v>
      </c>
      <c r="Q163" s="223">
        <v>2003</v>
      </c>
      <c r="R163" s="223">
        <v>2004</v>
      </c>
      <c r="S163" s="223">
        <v>2005</v>
      </c>
      <c r="T163" s="223">
        <v>2006</v>
      </c>
      <c r="U163" s="223">
        <v>2007</v>
      </c>
      <c r="V163" s="223">
        <v>2008</v>
      </c>
      <c r="W163" s="223">
        <v>2009</v>
      </c>
      <c r="Y163" s="151" t="s">
        <v>39</v>
      </c>
      <c r="Z163" s="151">
        <v>2000</v>
      </c>
      <c r="AA163" s="151">
        <v>2001</v>
      </c>
      <c r="AB163" s="151">
        <v>2002</v>
      </c>
      <c r="AC163" s="151">
        <v>2003</v>
      </c>
      <c r="AD163" s="151">
        <v>2004</v>
      </c>
      <c r="AE163" s="151">
        <v>2005</v>
      </c>
      <c r="AF163" s="151">
        <v>2006</v>
      </c>
      <c r="AG163" s="151">
        <v>2007</v>
      </c>
      <c r="AH163" s="151">
        <v>2008</v>
      </c>
      <c r="AI163" s="151">
        <v>2009</v>
      </c>
      <c r="AL163" s="238" t="s">
        <v>264</v>
      </c>
      <c r="AM163" s="238">
        <f>'DATA-OUTPUT Co2 absolute'!$B$8</f>
        <v>0</v>
      </c>
      <c r="AN163" s="152"/>
      <c r="AO163" s="238" t="s">
        <v>266</v>
      </c>
      <c r="AP163" s="241" t="s">
        <v>265</v>
      </c>
    </row>
    <row r="164" spans="1:47" x14ac:dyDescent="0.25">
      <c r="A164" s="224" t="s">
        <v>1</v>
      </c>
      <c r="B164" s="225">
        <v>0.55622188905547232</v>
      </c>
      <c r="C164" s="225">
        <v>0.55927439315635807</v>
      </c>
      <c r="D164" s="225">
        <v>0.58217184438846914</v>
      </c>
      <c r="E164" s="225">
        <v>0.61353809892391342</v>
      </c>
      <c r="F164" s="225">
        <v>0.61600728186372655</v>
      </c>
      <c r="G164" s="225">
        <v>0.6095681467124483</v>
      </c>
      <c r="H164" s="225">
        <v>0.58957673316779413</v>
      </c>
      <c r="I164" s="225">
        <v>0.61934538125014316</v>
      </c>
      <c r="J164" s="225">
        <v>0.65871693397208919</v>
      </c>
      <c r="K164" s="225">
        <v>0.68014211750406128</v>
      </c>
      <c r="M164" s="224" t="s">
        <v>1</v>
      </c>
      <c r="N164" s="228">
        <f>IFERROR(B164/_data!B164-1,"")</f>
        <v>0</v>
      </c>
      <c r="O164" s="228">
        <f>IFERROR(C164/_data!C164-1,"")</f>
        <v>0</v>
      </c>
      <c r="P164" s="228">
        <f>IFERROR(D164/_data!D164-1,"")</f>
        <v>0</v>
      </c>
      <c r="Q164" s="228">
        <f>IFERROR(E164/_data!E164-1,"")</f>
        <v>0</v>
      </c>
      <c r="R164" s="228">
        <f>IFERROR(F164/_data!F164-1,"")</f>
        <v>0</v>
      </c>
      <c r="S164" s="228">
        <f>IFERROR(G164/_data!G164-1,"")</f>
        <v>0</v>
      </c>
      <c r="T164" s="228">
        <f>IFERROR(H164/_data!H164-1,"")</f>
        <v>0</v>
      </c>
      <c r="U164" s="228">
        <f>IFERROR(I164/_data!I164-1,"")</f>
        <v>0</v>
      </c>
      <c r="V164" s="228">
        <f>IFERROR(J164/_data!J164-1,"")</f>
        <v>0</v>
      </c>
      <c r="W164" s="228">
        <f>IFERROR(K164/_data!K164-1,"")</f>
        <v>0</v>
      </c>
      <c r="Y164" s="159" t="s">
        <v>1</v>
      </c>
      <c r="Z164" s="147">
        <f>_data!Z164</f>
        <v>0.78</v>
      </c>
      <c r="AA164" s="147">
        <f>_data!AA164</f>
        <v>0.752</v>
      </c>
      <c r="AB164" s="147">
        <f>_data!AB164</f>
        <v>0.80500000000000005</v>
      </c>
      <c r="AC164" s="147">
        <f>_data!AC164</f>
        <v>0.80100000000000005</v>
      </c>
      <c r="AD164" s="147">
        <f>_data!AD164</f>
        <v>0.90200000000000002</v>
      </c>
      <c r="AE164" s="147">
        <f>_data!AE164</f>
        <v>0.90100000000000002</v>
      </c>
      <c r="AF164" s="147">
        <f>_data!AF164</f>
        <v>0.89800000000000002</v>
      </c>
      <c r="AG164" s="147">
        <f>_data!AG164</f>
        <v>0.89900000000000002</v>
      </c>
      <c r="AH164" s="147">
        <f>_data!AH164</f>
        <v>0.96099999999999997</v>
      </c>
      <c r="AI164" s="147">
        <f>_data!AI164</f>
        <v>0.96099999999999997</v>
      </c>
      <c r="AL164" s="152"/>
      <c r="AM164" s="237">
        <f>'DATA-OUTPUT EC per capita'!$B$37</f>
        <v>0</v>
      </c>
      <c r="AN164" s="152" t="str">
        <f>IF(AM163=Z163,Z164,IF(AM163=AA163,AA164,IF(AM163=AB163,AB164,IF(AM163=AC163,AC164,IF(AM163=AD163,AD164,IF(AM163=AE163,AE164,IF(AM163=AF163,AF164,IF(AM163=AG163,AG164,IF(AM163=AH163,AH164,IF(AM163=AI163,AI164,"Fehler"))))))))))</f>
        <v>Fehler</v>
      </c>
      <c r="AO164" s="239" t="e">
        <f>AN164*AM164</f>
        <v>#VALUE!</v>
      </c>
      <c r="AP164" s="240" t="e">
        <f>AO164/'DATA-OUTPUT Co2 per capita'!$B$37-1</f>
        <v>#VALUE!</v>
      </c>
    </row>
    <row r="165" spans="1:47" x14ac:dyDescent="0.25">
      <c r="A165" s="224" t="s">
        <v>5</v>
      </c>
      <c r="B165" s="225">
        <v>2.7381864623243932</v>
      </c>
      <c r="C165" s="225">
        <v>3.1213662766400607</v>
      </c>
      <c r="D165" s="225">
        <v>2.810635320458998</v>
      </c>
      <c r="E165" s="225">
        <v>3.1438728584091016</v>
      </c>
      <c r="F165" s="225">
        <v>2.9914537309288107</v>
      </c>
      <c r="G165" s="225">
        <v>2.903802837996075</v>
      </c>
      <c r="H165" s="225">
        <v>2.9271341724462712</v>
      </c>
      <c r="I165" s="225">
        <v>2.673503744932316</v>
      </c>
      <c r="J165" s="225">
        <v>2.5408190423291441</v>
      </c>
      <c r="K165" s="225">
        <v>2.6999696130336708</v>
      </c>
      <c r="M165" s="224" t="s">
        <v>5</v>
      </c>
      <c r="N165" s="228">
        <f>IFERROR(B165/_data!B165-1,"")</f>
        <v>0</v>
      </c>
      <c r="O165" s="228">
        <f>IFERROR(C165/_data!C165-1,"")</f>
        <v>0</v>
      </c>
      <c r="P165" s="228">
        <f>IFERROR(D165/_data!D165-1,"")</f>
        <v>0</v>
      </c>
      <c r="Q165" s="228">
        <f>IFERROR(E165/_data!E165-1,"")</f>
        <v>0</v>
      </c>
      <c r="R165" s="228">
        <f>IFERROR(F165/_data!F165-1,"")</f>
        <v>0</v>
      </c>
      <c r="S165" s="228">
        <f>IFERROR(G165/_data!G165-1,"")</f>
        <v>0</v>
      </c>
      <c r="T165" s="228">
        <f>IFERROR(H165/_data!H165-1,"")</f>
        <v>0</v>
      </c>
      <c r="U165" s="228">
        <f>IFERROR(I165/_data!I165-1,"")</f>
        <v>0</v>
      </c>
      <c r="V165" s="228">
        <f>IFERROR(J165/_data!J165-1,"")</f>
        <v>0</v>
      </c>
      <c r="W165" s="228">
        <f>IFERROR(K165/_data!K165-1,"")</f>
        <v>0</v>
      </c>
      <c r="Y165" s="159" t="s">
        <v>5</v>
      </c>
      <c r="Z165" s="147">
        <f>_data!Z165</f>
        <v>0.18753537859007835</v>
      </c>
      <c r="AA165" s="147">
        <f>_data!AA165</f>
        <v>0.18753537859007835</v>
      </c>
      <c r="AB165" s="147">
        <f>_data!AB165</f>
        <v>0.18753537859007835</v>
      </c>
      <c r="AC165" s="147">
        <f>_data!AC165</f>
        <v>0.18753537859007835</v>
      </c>
      <c r="AD165" s="147">
        <f>_data!AD165</f>
        <v>0.18753537859007835</v>
      </c>
      <c r="AE165" s="147">
        <f>_data!AE165</f>
        <v>0.18753537859007835</v>
      </c>
      <c r="AF165" s="147">
        <f>_data!AF165</f>
        <v>0.18753537859007835</v>
      </c>
      <c r="AG165" s="147">
        <f>_data!AG165</f>
        <v>0.18753537859007835</v>
      </c>
      <c r="AH165" s="147">
        <f>_data!AH165</f>
        <v>0.17525979112271542</v>
      </c>
      <c r="AI165" s="147">
        <f>_data!AI165</f>
        <v>0.17525979112271542</v>
      </c>
      <c r="AL165" s="152"/>
      <c r="AM165" s="237">
        <f>'DATA-OUTPUT EC per capita'!$C$37</f>
        <v>0</v>
      </c>
      <c r="AN165" s="222" t="str">
        <f>IF(AM163=Z163,Z165,IF(AM163=AA163,AA165,IF(AM163=AB163,AB165,IF(AM163=AC163,AC165,IF(AM163=AD163,AD165,IF(AM163=AE163,AE165,IF(AM163=AF163,AF165,IF(AM163=AG163, AG165,IF(AM163=AH163,AH165,IF(AM163=AI163,AI165,"Fehler"))))))))))</f>
        <v>Fehler</v>
      </c>
      <c r="AO165" s="239" t="e">
        <f>AM165*AN165</f>
        <v>#VALUE!</v>
      </c>
      <c r="AP165" s="240" t="e">
        <f>AO165/'DATA-OUTPUT Co2 per capita'!$C$37-1</f>
        <v>#VALUE!</v>
      </c>
    </row>
    <row r="166" spans="1:47" x14ac:dyDescent="0.25">
      <c r="A166" s="224" t="s">
        <v>6</v>
      </c>
      <c r="B166" s="225">
        <v>1.2964073518796155</v>
      </c>
      <c r="C166" s="225">
        <v>1.4311172538239838</v>
      </c>
      <c r="D166" s="225">
        <v>1.4776378393506855</v>
      </c>
      <c r="E166" s="225">
        <v>1.4657227975622364</v>
      </c>
      <c r="F166" s="225">
        <v>1.4910616430148935</v>
      </c>
      <c r="G166" s="225">
        <v>1.5397477701802831</v>
      </c>
      <c r="H166" s="225">
        <v>1.5807289436881011</v>
      </c>
      <c r="I166" s="225">
        <v>1.5978664192949907</v>
      </c>
      <c r="J166" s="225">
        <v>1.6122798491055106</v>
      </c>
      <c r="K166" s="225">
        <v>1.7603987704965931</v>
      </c>
      <c r="M166" s="224" t="s">
        <v>6</v>
      </c>
      <c r="N166" s="228">
        <f>IFERROR(B166/_data!B166-1,"")</f>
        <v>0</v>
      </c>
      <c r="O166" s="228">
        <f>IFERROR(C166/_data!C166-1,"")</f>
        <v>0</v>
      </c>
      <c r="P166" s="228">
        <f>IFERROR(D166/_data!D166-1,"")</f>
        <v>0</v>
      </c>
      <c r="Q166" s="228">
        <f>IFERROR(E166/_data!E166-1,"")</f>
        <v>0</v>
      </c>
      <c r="R166" s="228">
        <f>IFERROR(F166/_data!F166-1,"")</f>
        <v>0</v>
      </c>
      <c r="S166" s="228">
        <f>IFERROR(G166/_data!G166-1,"")</f>
        <v>0</v>
      </c>
      <c r="T166" s="228">
        <f>IFERROR(H166/_data!H166-1,"")</f>
        <v>0</v>
      </c>
      <c r="U166" s="228">
        <f>IFERROR(I166/_data!I166-1,"")</f>
        <v>0</v>
      </c>
      <c r="V166" s="228">
        <f>IFERROR(J166/_data!J166-1,"")</f>
        <v>0</v>
      </c>
      <c r="W166" s="228">
        <f>IFERROR(K166/_data!K166-1,"")</f>
        <v>0</v>
      </c>
      <c r="Y166" s="159" t="s">
        <v>6</v>
      </c>
      <c r="Z166" s="147">
        <f>_data!Z166</f>
        <v>0.20200000000000001</v>
      </c>
      <c r="AA166" s="147">
        <f>_data!AA166</f>
        <v>0.20200000000000001</v>
      </c>
      <c r="AB166" s="147">
        <f>_data!AB166</f>
        <v>0.20200000000000001</v>
      </c>
      <c r="AC166" s="147">
        <f>_data!AC166</f>
        <v>0.20200000000000001</v>
      </c>
      <c r="AD166" s="147">
        <f>_data!AD166</f>
        <v>0.20200000000000001</v>
      </c>
      <c r="AE166" s="147">
        <f>_data!AE166</f>
        <v>0.20200000000000001</v>
      </c>
      <c r="AF166" s="147">
        <f>_data!AF166</f>
        <v>0.20200000000000001</v>
      </c>
      <c r="AG166" s="147">
        <f>_data!AG166</f>
        <v>0.20200000000000001</v>
      </c>
      <c r="AH166" s="147">
        <f>_data!AH166</f>
        <v>0.20200000000000001</v>
      </c>
      <c r="AI166" s="147">
        <f>_data!AI166</f>
        <v>0.20200000000000001</v>
      </c>
      <c r="AL166" s="152"/>
      <c r="AM166" s="237">
        <f>'DATA-OUTPUT EC per capita'!$D$37</f>
        <v>0</v>
      </c>
      <c r="AN166" s="222" t="str">
        <f>IF(AM163=Z163,Z166,IF(AM163=AA163,AA166,IF(AM163=AB163,AB166,IF(AM163=AC163,AC166,IF(AM163=AD163,AD166,IF(AM163=AE163,AE166,IF(AM163=AF163,AF166,IF(AM163=AG163, AG166,IF(AM163=AH163,AH166,IF(AM163=AI163,AI166,"Fehler"))))))))))</f>
        <v>Fehler</v>
      </c>
      <c r="AO166" s="239" t="e">
        <f t="shared" ref="AO166:AO172" si="2">AM166*AN166</f>
        <v>#VALUE!</v>
      </c>
      <c r="AP166" s="240" t="e">
        <f>AO166/'DATA-OUTPUT Co2 per capita'!$D$37-1</f>
        <v>#VALUE!</v>
      </c>
    </row>
    <row r="167" spans="1:47" x14ac:dyDescent="0.25">
      <c r="A167" s="224" t="s">
        <v>2</v>
      </c>
      <c r="B167" s="225">
        <v>0</v>
      </c>
      <c r="C167" s="225">
        <v>0</v>
      </c>
      <c r="D167" s="225">
        <v>0</v>
      </c>
      <c r="E167" s="225">
        <v>0</v>
      </c>
      <c r="F167" s="225">
        <v>0</v>
      </c>
      <c r="G167" s="225">
        <v>0</v>
      </c>
      <c r="H167" s="225">
        <v>0</v>
      </c>
      <c r="I167" s="225">
        <v>0</v>
      </c>
      <c r="J167" s="225">
        <v>0</v>
      </c>
      <c r="K167" s="225">
        <v>0</v>
      </c>
      <c r="M167" s="224" t="s">
        <v>2</v>
      </c>
      <c r="N167" s="228" t="str">
        <f>IFERROR(B167/_data!B167-1,"")</f>
        <v/>
      </c>
      <c r="O167" s="228" t="str">
        <f>IFERROR(C167/_data!C167-1,"")</f>
        <v/>
      </c>
      <c r="P167" s="228" t="str">
        <f>IFERROR(D167/_data!D167-1,"")</f>
        <v/>
      </c>
      <c r="Q167" s="228" t="str">
        <f>IFERROR(E167/_data!E167-1,"")</f>
        <v/>
      </c>
      <c r="R167" s="228" t="str">
        <f>IFERROR(F167/_data!F167-1,"")</f>
        <v/>
      </c>
      <c r="S167" s="228" t="str">
        <f>IFERROR(G167/_data!G167-1,"")</f>
        <v/>
      </c>
      <c r="T167" s="228" t="str">
        <f>IFERROR(H167/_data!H167-1,"")</f>
        <v/>
      </c>
      <c r="U167" s="228" t="str">
        <f>IFERROR(I167/_data!I167-1,"")</f>
        <v/>
      </c>
      <c r="V167" s="228" t="str">
        <f>IFERROR(J167/_data!J167-1,"")</f>
        <v/>
      </c>
      <c r="W167" s="228" t="str">
        <f>IFERROR(K167/_data!K167-1,"")</f>
        <v/>
      </c>
      <c r="Y167" s="159" t="s">
        <v>2</v>
      </c>
      <c r="Z167" s="147">
        <f>_data!Z167</f>
        <v>0.23100000000000001</v>
      </c>
      <c r="AA167" s="147">
        <f>_data!AA167</f>
        <v>0.23100000000000001</v>
      </c>
      <c r="AB167" s="147">
        <f>_data!AB167</f>
        <v>0.23100000000000001</v>
      </c>
      <c r="AC167" s="147">
        <f>_data!AC167</f>
        <v>0.23100000000000001</v>
      </c>
      <c r="AD167" s="147">
        <f>_data!AD167</f>
        <v>0.23100000000000001</v>
      </c>
      <c r="AE167" s="147">
        <f>_data!AE167</f>
        <v>0.23100000000000001</v>
      </c>
      <c r="AF167" s="147">
        <f>_data!AF167</f>
        <v>0.23100000000000001</v>
      </c>
      <c r="AG167" s="147">
        <f>_data!AG167</f>
        <v>0.23100000000000001</v>
      </c>
      <c r="AH167" s="147">
        <f>_data!AH167</f>
        <v>0.23100000000000001</v>
      </c>
      <c r="AI167" s="147">
        <f>_data!AI167</f>
        <v>0.23100000000000001</v>
      </c>
      <c r="AL167" s="152"/>
      <c r="AM167" s="237">
        <f>'DATA-OUTPUT EC per capita'!$E$37</f>
        <v>0</v>
      </c>
      <c r="AN167" s="222" t="str">
        <f>IF(AM163=Z163,Z167,IF(AM163=AA163,AA167,IF(AM163=AB163,AB167,IF(AM163=AC163,AC167,IF(AM163=AD163,AD167,IF(AM163=AE163,AE167,IF(AM163=AF163,AF167,IF(AM163=AG163, AG167,IF(AM163=AH163,AH167,IF(AM163=AI163,AI167,"Fehler"))))))))))</f>
        <v>Fehler</v>
      </c>
      <c r="AO167" s="239" t="e">
        <f t="shared" si="2"/>
        <v>#VALUE!</v>
      </c>
      <c r="AP167" s="152" t="e">
        <f>AO167/'DATA-OUTPUT Co2 per capita'!$E$37-1</f>
        <v>#VALUE!</v>
      </c>
    </row>
    <row r="168" spans="1:47" x14ac:dyDescent="0.25">
      <c r="A168" s="224" t="s">
        <v>7</v>
      </c>
      <c r="B168" s="225">
        <v>0.14276195235715475</v>
      </c>
      <c r="C168" s="225">
        <v>0.17641354276507223</v>
      </c>
      <c r="D168" s="225">
        <v>0.15222502099076404</v>
      </c>
      <c r="E168" s="225">
        <v>0.26661014092814561</v>
      </c>
      <c r="F168" s="225">
        <v>0.24030136726303819</v>
      </c>
      <c r="G168" s="225">
        <v>0.36709914634430912</v>
      </c>
      <c r="H168" s="225">
        <v>0.54216970631047179</v>
      </c>
      <c r="I168" s="225">
        <v>0.48546691403834263</v>
      </c>
      <c r="J168" s="225">
        <v>0.64665347497049219</v>
      </c>
      <c r="K168" s="225">
        <v>0.39108610030036345</v>
      </c>
      <c r="M168" s="224" t="s">
        <v>7</v>
      </c>
      <c r="N168" s="228">
        <f>IFERROR(B168/_data!B168-1,"")</f>
        <v>0</v>
      </c>
      <c r="O168" s="228">
        <f>IFERROR(C168/_data!C168-1,"")</f>
        <v>0</v>
      </c>
      <c r="P168" s="228">
        <f>IFERROR(D168/_data!D168-1,"")</f>
        <v>0</v>
      </c>
      <c r="Q168" s="228">
        <f>IFERROR(E168/_data!E168-1,"")</f>
        <v>0</v>
      </c>
      <c r="R168" s="228">
        <f>IFERROR(F168/_data!F168-1,"")</f>
        <v>0</v>
      </c>
      <c r="S168" s="228">
        <f>IFERROR(G168/_data!G168-1,"")</f>
        <v>0</v>
      </c>
      <c r="T168" s="228">
        <f>IFERROR(H168/_data!H168-1,"")</f>
        <v>0</v>
      </c>
      <c r="U168" s="228">
        <f>IFERROR(I168/_data!I168-1,"")</f>
        <v>0</v>
      </c>
      <c r="V168" s="228">
        <f>IFERROR(J168/_data!J168-1,"")</f>
        <v>0</v>
      </c>
      <c r="W168" s="228">
        <f>IFERROR(K168/_data!K168-1,"")</f>
        <v>0</v>
      </c>
      <c r="Y168" s="159" t="s">
        <v>7</v>
      </c>
      <c r="Z168" s="147">
        <f>_data!Z168</f>
        <v>0.26700000000000002</v>
      </c>
      <c r="AA168" s="147">
        <f>_data!AA168</f>
        <v>0.26700000000000002</v>
      </c>
      <c r="AB168" s="147">
        <f>_data!AB168</f>
        <v>0.26700000000000002</v>
      </c>
      <c r="AC168" s="147">
        <f>_data!AC168</f>
        <v>0.26700000000000002</v>
      </c>
      <c r="AD168" s="147">
        <f>_data!AD168</f>
        <v>0.26700000000000002</v>
      </c>
      <c r="AE168" s="147">
        <f>_data!AE168</f>
        <v>0.26700000000000002</v>
      </c>
      <c r="AF168" s="147">
        <f>_data!AF168</f>
        <v>0.26700000000000002</v>
      </c>
      <c r="AG168" s="147">
        <f>_data!AG168</f>
        <v>0.26700000000000002</v>
      </c>
      <c r="AH168" s="147">
        <f>_data!AH168</f>
        <v>0.26700000000000002</v>
      </c>
      <c r="AI168" s="147">
        <f>_data!AI168</f>
        <v>0.26700000000000002</v>
      </c>
      <c r="AL168" s="152"/>
      <c r="AM168" s="237">
        <f>'DATA-OUTPUT EC per capita'!$F$37</f>
        <v>0</v>
      </c>
      <c r="AN168" s="222" t="str">
        <f>IF(AM163=Z163,Z168,IF(AM163=AA163,AA168,IF(AM163=AB163,AB168,IF(AM163=AC163,AC168,IF(AM163=AD163,AD168,IF(AM163=AE163,AE168,IF(AM163=AF163,AF168,IF(AM163=AG163, AG168,IF(AM163=AH163,AH168,IF(AM163=AI163,AI168,"Fehler"))))))))))</f>
        <v>Fehler</v>
      </c>
      <c r="AO168" s="239" t="e">
        <f t="shared" si="2"/>
        <v>#VALUE!</v>
      </c>
      <c r="AP168" s="240" t="e">
        <f>AO168/'DATA-OUTPUT Co2 per capita'!$F$37-1</f>
        <v>#VALUE!</v>
      </c>
    </row>
    <row r="169" spans="1:47" x14ac:dyDescent="0.25">
      <c r="A169" s="224" t="s">
        <v>8</v>
      </c>
      <c r="B169" s="225">
        <v>0</v>
      </c>
      <c r="C169" s="225">
        <v>0</v>
      </c>
      <c r="D169" s="225">
        <v>2.4069409459837672E-3</v>
      </c>
      <c r="E169" s="225">
        <v>4.8668939939399795E-3</v>
      </c>
      <c r="F169" s="225">
        <v>0.49714306866525476</v>
      </c>
      <c r="G169" s="225">
        <v>0.58331227464633306</v>
      </c>
      <c r="H169" s="225">
        <v>0.7050831977623655</v>
      </c>
      <c r="I169" s="225">
        <v>0.7009723081151652</v>
      </c>
      <c r="J169" s="225">
        <v>0.75534032261797301</v>
      </c>
      <c r="K169" s="225">
        <v>0.78342858478547972</v>
      </c>
      <c r="M169" s="224" t="s">
        <v>8</v>
      </c>
      <c r="N169" s="228" t="str">
        <f>IFERROR(B169/_data!B169-1,"")</f>
        <v/>
      </c>
      <c r="O169" s="228" t="str">
        <f>IFERROR(C169/_data!C169-1,"")</f>
        <v/>
      </c>
      <c r="P169" s="228">
        <f>IFERROR(D169/_data!D169-1,"")</f>
        <v>0</v>
      </c>
      <c r="Q169" s="228">
        <f>IFERROR(E169/_data!E169-1,"")</f>
        <v>0</v>
      </c>
      <c r="R169" s="228">
        <f>IFERROR(F169/_data!F169-1,"")</f>
        <v>0</v>
      </c>
      <c r="S169" s="228">
        <f>IFERROR(G169/_data!G169-1,"")</f>
        <v>0</v>
      </c>
      <c r="T169" s="228">
        <f>IFERROR(H169/_data!H169-1,"")</f>
        <v>0</v>
      </c>
      <c r="U169" s="228">
        <f>IFERROR(I169/_data!I169-1,"")</f>
        <v>0</v>
      </c>
      <c r="V169" s="228">
        <f>IFERROR(J169/_data!J169-1,"")</f>
        <v>0</v>
      </c>
      <c r="W169" s="228">
        <f>IFERROR(K169/_data!K169-1,"")</f>
        <v>0</v>
      </c>
      <c r="Y169" s="159" t="s">
        <v>8</v>
      </c>
      <c r="Z169" s="147">
        <f>_data!Z169</f>
        <v>0.249</v>
      </c>
      <c r="AA169" s="147">
        <f>_data!AA169</f>
        <v>0.249</v>
      </c>
      <c r="AB169" s="147">
        <f>_data!AB169</f>
        <v>0.249</v>
      </c>
      <c r="AC169" s="147">
        <f>_data!AC169</f>
        <v>0.249</v>
      </c>
      <c r="AD169" s="147">
        <f>_data!AD169</f>
        <v>0.249</v>
      </c>
      <c r="AE169" s="147">
        <f>_data!AE169</f>
        <v>0.249</v>
      </c>
      <c r="AF169" s="147">
        <f>_data!AF169</f>
        <v>0.249</v>
      </c>
      <c r="AG169" s="147">
        <f>_data!AG169</f>
        <v>0.249</v>
      </c>
      <c r="AH169" s="147">
        <f>_data!AH169</f>
        <v>0.249</v>
      </c>
      <c r="AI169" s="147">
        <f>_data!AI169</f>
        <v>0.249</v>
      </c>
      <c r="AL169" s="152"/>
      <c r="AM169" s="237">
        <f>'DATA-OUTPUT EC per capita'!$G$37</f>
        <v>0</v>
      </c>
      <c r="AN169" s="222" t="str">
        <f>IF(AM163=Z163,Z169,IF(AM163=AA163,AA169,IF(AM163=AB163,AB169,IF(AM163=AC163,AC169,IF(AM163=AD163,AD169,IF(AM163=AE163,AE169,IF(AM163=AF163,AF169,IF(AM163=AG163, AG169,IF(AM163=AH163,AH169,IF(AM163=AI163,AI169,"Fehler"))))))))))</f>
        <v>Fehler</v>
      </c>
      <c r="AO169" s="239" t="e">
        <f t="shared" si="2"/>
        <v>#VALUE!</v>
      </c>
      <c r="AP169" s="240" t="e">
        <f>AO169/'DATA-OUTPUT Co2 per capita'!$G$37-1</f>
        <v>#VALUE!</v>
      </c>
    </row>
    <row r="170" spans="1:47" x14ac:dyDescent="0.25">
      <c r="A170" s="224" t="s">
        <v>9</v>
      </c>
      <c r="B170" s="225">
        <v>0.57218612915764333</v>
      </c>
      <c r="C170" s="225">
        <v>0.42442891826960044</v>
      </c>
      <c r="D170" s="225">
        <v>0.39476630282675618</v>
      </c>
      <c r="E170" s="225">
        <v>0.36783028306800714</v>
      </c>
      <c r="F170" s="225">
        <v>0.3263959270131207</v>
      </c>
      <c r="G170" s="225">
        <v>0.37605001182139386</v>
      </c>
      <c r="H170" s="225">
        <v>0.39292747666752287</v>
      </c>
      <c r="I170" s="225">
        <v>0.35734327400994065</v>
      </c>
      <c r="J170" s="225">
        <v>0.32270476058228603</v>
      </c>
      <c r="K170" s="225">
        <v>0.28777041478209037</v>
      </c>
      <c r="M170" s="224" t="s">
        <v>9</v>
      </c>
      <c r="N170" s="228">
        <f>IFERROR(B170/_data!B170-1,"")</f>
        <v>0</v>
      </c>
      <c r="O170" s="228">
        <f>IFERROR(C170/_data!C170-1,"")</f>
        <v>0</v>
      </c>
      <c r="P170" s="228">
        <f>IFERROR(D170/_data!D170-1,"")</f>
        <v>0</v>
      </c>
      <c r="Q170" s="228">
        <f>IFERROR(E170/_data!E170-1,"")</f>
        <v>0</v>
      </c>
      <c r="R170" s="228">
        <f>IFERROR(F170/_data!F170-1,"")</f>
        <v>0</v>
      </c>
      <c r="S170" s="228">
        <f>IFERROR(G170/_data!G170-1,"")</f>
        <v>0</v>
      </c>
      <c r="T170" s="228">
        <f>IFERROR(H170/_data!H170-1,"")</f>
        <v>0</v>
      </c>
      <c r="U170" s="228">
        <f>IFERROR(I170/_data!I170-1,"")</f>
        <v>0</v>
      </c>
      <c r="V170" s="228">
        <f>IFERROR(J170/_data!J170-1,"")</f>
        <v>0</v>
      </c>
      <c r="W170" s="228">
        <f>IFERROR(K170/_data!K170-1,"")</f>
        <v>0</v>
      </c>
      <c r="Y170" s="159" t="s">
        <v>9</v>
      </c>
      <c r="Z170" s="147">
        <f>_data!Z170</f>
        <v>0.36399999999999999</v>
      </c>
      <c r="AA170" s="147">
        <f>_data!AA170</f>
        <v>0.36399999999999999</v>
      </c>
      <c r="AB170" s="147">
        <f>_data!AB170</f>
        <v>0.36399999999999999</v>
      </c>
      <c r="AC170" s="147">
        <f>_data!AC170</f>
        <v>0.36399999999999999</v>
      </c>
      <c r="AD170" s="147">
        <f>_data!AD170</f>
        <v>0.36399999999999999</v>
      </c>
      <c r="AE170" s="147">
        <f>_data!AE170</f>
        <v>0.36399999999999999</v>
      </c>
      <c r="AF170" s="147">
        <f>_data!AF170</f>
        <v>0.36399999999999999</v>
      </c>
      <c r="AG170" s="147">
        <f>_data!AG170</f>
        <v>0.36399999999999999</v>
      </c>
      <c r="AH170" s="147">
        <f>_data!AH170</f>
        <v>0.36399999999999999</v>
      </c>
      <c r="AI170" s="147">
        <f>_data!AI170</f>
        <v>0.36399999999999999</v>
      </c>
      <c r="AL170" s="152"/>
      <c r="AM170" s="237">
        <f>'DATA-OUTPUT EC per capita'!$H$37</f>
        <v>0</v>
      </c>
      <c r="AN170" s="222" t="str">
        <f>IF(AM163=Z163,Z170,IF(AM163=AA163,AA170,IF(AM163=AB163,AB170,IF(AM163=AC163,AC170,IF(AM163=AD163,AD170,IF(AM163=AE163,AE170,IF(AM163=AF163,AF170,IF(AM163=AG163, AG170,IF(AM163=AH163,AH170,IF(AM163=AI163,AI170,"Fehler"))))))))))</f>
        <v>Fehler</v>
      </c>
      <c r="AO170" s="239" t="e">
        <f t="shared" si="2"/>
        <v>#VALUE!</v>
      </c>
      <c r="AP170" s="240" t="e">
        <f>AO170/'DATA-OUTPUT Co2 per capita'!$H$37-1</f>
        <v>#VALUE!</v>
      </c>
    </row>
    <row r="171" spans="1:47" x14ac:dyDescent="0.25">
      <c r="A171" s="224" t="s">
        <v>10</v>
      </c>
      <c r="B171" s="225">
        <v>0.30093286689988341</v>
      </c>
      <c r="C171" s="225">
        <v>0.27534665874087316</v>
      </c>
      <c r="D171" s="225">
        <v>0.24346487545479986</v>
      </c>
      <c r="E171" s="225">
        <v>0.22677475424942298</v>
      </c>
      <c r="F171" s="225">
        <v>0.22534438134914858</v>
      </c>
      <c r="G171" s="225">
        <v>0.23942854765052624</v>
      </c>
      <c r="H171" s="225">
        <v>0.24568313497160144</v>
      </c>
      <c r="I171" s="225">
        <v>0.26469341945532421</v>
      </c>
      <c r="J171" s="225">
        <v>0.26218496146636117</v>
      </c>
      <c r="K171" s="225">
        <v>0.23818706683963864</v>
      </c>
      <c r="M171" s="224" t="s">
        <v>10</v>
      </c>
      <c r="N171" s="228">
        <f>IFERROR(B171/_data!B171-1,"")</f>
        <v>0</v>
      </c>
      <c r="O171" s="228">
        <f>IFERROR(C171/_data!C171-1,"")</f>
        <v>0</v>
      </c>
      <c r="P171" s="228">
        <f>IFERROR(D171/_data!D171-1,"")</f>
        <v>0</v>
      </c>
      <c r="Q171" s="228">
        <f>IFERROR(E171/_data!E171-1,"")</f>
        <v>0</v>
      </c>
      <c r="R171" s="228">
        <f>IFERROR(F171/_data!F171-1,"")</f>
        <v>0</v>
      </c>
      <c r="S171" s="228">
        <f>IFERROR(G171/_data!G171-1,"")</f>
        <v>0</v>
      </c>
      <c r="T171" s="228">
        <f>IFERROR(H171/_data!H171-1,"")</f>
        <v>0</v>
      </c>
      <c r="U171" s="228">
        <f>IFERROR(I171/_data!I171-1,"")</f>
        <v>0</v>
      </c>
      <c r="V171" s="228">
        <f>IFERROR(J171/_data!J171-1,"")</f>
        <v>0</v>
      </c>
      <c r="W171" s="228">
        <f>IFERROR(K171/_data!K171-1,"")</f>
        <v>0</v>
      </c>
      <c r="Y171" s="159" t="s">
        <v>10</v>
      </c>
      <c r="Z171" s="147">
        <f>_data!Z171</f>
        <v>0.38200000000000001</v>
      </c>
      <c r="AA171" s="147">
        <f>_data!AA171</f>
        <v>0.38200000000000001</v>
      </c>
      <c r="AB171" s="147">
        <f>_data!AB171</f>
        <v>0.38200000000000001</v>
      </c>
      <c r="AC171" s="147">
        <f>_data!AC171</f>
        <v>0.38200000000000001</v>
      </c>
      <c r="AD171" s="147">
        <f>_data!AD171</f>
        <v>0.38200000000000001</v>
      </c>
      <c r="AE171" s="147">
        <f>_data!AE171</f>
        <v>0.38200000000000001</v>
      </c>
      <c r="AF171" s="147">
        <f>_data!AF171</f>
        <v>0.38200000000000001</v>
      </c>
      <c r="AG171" s="147">
        <f>_data!AG171</f>
        <v>0.38200000000000001</v>
      </c>
      <c r="AH171" s="147">
        <f>_data!AH171</f>
        <v>0.38200000000000001</v>
      </c>
      <c r="AI171" s="147">
        <f>_data!AI171</f>
        <v>0.38200000000000001</v>
      </c>
      <c r="AL171" s="152"/>
      <c r="AM171" s="237">
        <f>'DATA-OUTPUT EC per capita'!$I$37</f>
        <v>0</v>
      </c>
      <c r="AN171" s="222" t="str">
        <f>IF(AM163=Z163,Z171,IF(AM163=AA163,AA171,IF(AM163=AB163,AB171,IF(AM163=AC163,AC171,IF(AM163=AD163,AD171,IF(AM163=AE163,AE171,IF(AM163=AF163,AF171,IF(AM163=AG163, AG171,IF(AM163=AH163,AH171,IF(AM163=AI163,AI171,"Fehler"))))))))))</f>
        <v>Fehler</v>
      </c>
      <c r="AO171" s="239" t="e">
        <f t="shared" si="2"/>
        <v>#VALUE!</v>
      </c>
      <c r="AP171" s="240" t="e">
        <f>AO171/'DATA-OUTPUT Co2 per capita'!$I$37-1</f>
        <v>#VALUE!</v>
      </c>
    </row>
    <row r="172" spans="1:47" x14ac:dyDescent="0.25">
      <c r="A172" s="224" t="s">
        <v>11</v>
      </c>
      <c r="B172" s="225">
        <v>0.58015436726081404</v>
      </c>
      <c r="C172" s="225">
        <v>0.64096177587701386</v>
      </c>
      <c r="D172" s="225">
        <v>0.65866218863699966</v>
      </c>
      <c r="E172" s="225">
        <v>0.60189131214072766</v>
      </c>
      <c r="F172" s="225">
        <v>0.60732714070008942</v>
      </c>
      <c r="G172" s="225">
        <v>0.66730833290113434</v>
      </c>
      <c r="H172" s="225">
        <v>0.73936124668207892</v>
      </c>
      <c r="I172" s="225">
        <v>0.76278659611992949</v>
      </c>
      <c r="J172" s="225">
        <v>0.79760582286097803</v>
      </c>
      <c r="K172" s="225">
        <v>0.74541565863749515</v>
      </c>
      <c r="M172" s="224" t="s">
        <v>11</v>
      </c>
      <c r="N172" s="228">
        <f>IFERROR(B172/_data!B172-1,"")</f>
        <v>0</v>
      </c>
      <c r="O172" s="228">
        <f>IFERROR(C172/_data!C172-1,"")</f>
        <v>0</v>
      </c>
      <c r="P172" s="228">
        <f>IFERROR(D172/_data!D172-1,"")</f>
        <v>0</v>
      </c>
      <c r="Q172" s="228">
        <f>IFERROR(E172/_data!E172-1,"")</f>
        <v>0</v>
      </c>
      <c r="R172" s="228">
        <f>IFERROR(F172/_data!F172-1,"")</f>
        <v>0</v>
      </c>
      <c r="S172" s="228">
        <f>IFERROR(G172/_data!G172-1,"")</f>
        <v>0</v>
      </c>
      <c r="T172" s="228">
        <f>IFERROR(H172/_data!H172-1,"")</f>
        <v>0</v>
      </c>
      <c r="U172" s="228">
        <f>IFERROR(I172/_data!I172-1,"")</f>
        <v>0</v>
      </c>
      <c r="V172" s="228">
        <f>IFERROR(J172/_data!J172-1,"")</f>
        <v>0</v>
      </c>
      <c r="W172" s="228">
        <f>IFERROR(K172/_data!K172-1,"")</f>
        <v>0</v>
      </c>
      <c r="Y172" s="159" t="s">
        <v>11</v>
      </c>
      <c r="Z172" s="147">
        <f>_data!Z172</f>
        <v>0</v>
      </c>
      <c r="AA172" s="147">
        <f>_data!AA172</f>
        <v>0</v>
      </c>
      <c r="AB172" s="147">
        <f>_data!AB172</f>
        <v>0</v>
      </c>
      <c r="AC172" s="147">
        <f>_data!AC172</f>
        <v>0</v>
      </c>
      <c r="AD172" s="147">
        <f>_data!AD172</f>
        <v>0</v>
      </c>
      <c r="AE172" s="147">
        <f>_data!AE172</f>
        <v>0</v>
      </c>
      <c r="AF172" s="147">
        <f>_data!AF172</f>
        <v>0</v>
      </c>
      <c r="AG172" s="147">
        <f>_data!AG172</f>
        <v>0</v>
      </c>
      <c r="AH172" s="147">
        <f>_data!AH172</f>
        <v>0</v>
      </c>
      <c r="AI172" s="147">
        <f>_data!AI172</f>
        <v>0</v>
      </c>
      <c r="AL172" s="152"/>
      <c r="AM172" s="237">
        <f>'DATA-OUTPUT EC per capita'!$J$37</f>
        <v>0</v>
      </c>
      <c r="AN172" s="222" t="str">
        <f>IF(AM163=Z163,Z172,IF(AM163=AA163,AA172,IF(AM163=AB163,AB172,IF(AM163=AC163,AC172,IF(AM163=AD163,AD172,IF(AM163=AE163,AE172,IF(AM163=AF163,AF172,IF(AM163=AG163, AG172,IF(AM163=AH163,AH172,IF(AM163=AI163,AI172,"Fehler"))))))))))</f>
        <v>Fehler</v>
      </c>
      <c r="AO172" s="239" t="e">
        <f t="shared" si="2"/>
        <v>#VALUE!</v>
      </c>
      <c r="AP172" s="152" t="e">
        <f>AO172/'DATA-OUTPUT Co2 per capita'!$J$37-1</f>
        <v>#VALUE!</v>
      </c>
    </row>
    <row r="173" spans="1:47" x14ac:dyDescent="0.25">
      <c r="A173" s="226" t="s">
        <v>40</v>
      </c>
      <c r="B173" s="227">
        <v>6.186851018934977</v>
      </c>
      <c r="C173" s="227">
        <v>6.6289088192729624</v>
      </c>
      <c r="D173" s="227">
        <v>6.3219703330534571</v>
      </c>
      <c r="E173" s="227">
        <v>6.6911071392754939</v>
      </c>
      <c r="F173" s="227">
        <v>6.9950345407980832</v>
      </c>
      <c r="G173" s="227">
        <v>7.2863170682525018</v>
      </c>
      <c r="H173" s="227">
        <v>7.7226646116962065</v>
      </c>
      <c r="I173" s="227">
        <v>7.461978057216152</v>
      </c>
      <c r="J173" s="227">
        <v>7.5963051679048341</v>
      </c>
      <c r="K173" s="227">
        <v>7.5863983263793919</v>
      </c>
      <c r="M173" s="226" t="s">
        <v>40</v>
      </c>
      <c r="N173" s="228">
        <f>IFERROR(B173/_data!B173-1,"")</f>
        <v>0</v>
      </c>
      <c r="O173" s="228">
        <f>IFERROR(C173/_data!C173-1,"")</f>
        <v>0</v>
      </c>
      <c r="P173" s="228">
        <f>IFERROR(D173/_data!D173-1,"")</f>
        <v>0</v>
      </c>
      <c r="Q173" s="228">
        <f>IFERROR(E173/_data!E173-1,"")</f>
        <v>0</v>
      </c>
      <c r="R173" s="228">
        <f>IFERROR(F173/_data!F173-1,"")</f>
        <v>0</v>
      </c>
      <c r="S173" s="228">
        <f>IFERROR(G173/_data!G173-1,"")</f>
        <v>0</v>
      </c>
      <c r="T173" s="228">
        <f>IFERROR(H173/_data!H173-1,"")</f>
        <v>0</v>
      </c>
      <c r="U173" s="228">
        <f>IFERROR(I173/_data!I173-1,"")</f>
        <v>0</v>
      </c>
      <c r="V173" s="228">
        <f>IFERROR(J173/_data!J173-1,"")</f>
        <v>0</v>
      </c>
      <c r="W173" s="228">
        <f>IFERROR(K173/_data!K173-1,"")</f>
        <v>0</v>
      </c>
      <c r="AL173" s="152" t="s">
        <v>12</v>
      </c>
      <c r="AM173" s="152"/>
      <c r="AN173" s="152"/>
      <c r="AO173" s="239" t="e">
        <f>SUM(AO164:AO172)</f>
        <v>#VALUE!</v>
      </c>
      <c r="AP173" s="240" t="e">
        <f>AO173/'DATA-OUTPUT Co2 per capita'!$K$37-1</f>
        <v>#VALUE!</v>
      </c>
    </row>
    <row r="175" spans="1:47" x14ac:dyDescent="0.25">
      <c r="A175" s="150" t="s">
        <v>256</v>
      </c>
      <c r="B175" s="152"/>
      <c r="C175" s="152"/>
      <c r="D175" s="152"/>
      <c r="E175" s="152"/>
      <c r="F175" s="152"/>
      <c r="G175" s="152"/>
      <c r="H175" s="152"/>
      <c r="I175" s="152"/>
      <c r="J175" s="152"/>
      <c r="K175" s="152"/>
      <c r="M175" s="229" t="s">
        <v>257</v>
      </c>
      <c r="N175" s="150" t="str">
        <f>A175</f>
        <v>Energy consumption (MWh /Einwohner and  Year) - Primary sector (Agriculture)</v>
      </c>
      <c r="O175" s="152"/>
      <c r="P175" s="152"/>
      <c r="Q175" s="152"/>
      <c r="R175" s="152"/>
      <c r="S175" s="152"/>
      <c r="T175" s="152"/>
      <c r="U175" s="152"/>
      <c r="V175" s="152"/>
      <c r="W175" s="152"/>
    </row>
    <row r="176" spans="1:47" x14ac:dyDescent="0.25">
      <c r="A176" s="223" t="s">
        <v>39</v>
      </c>
      <c r="B176" s="223">
        <v>2000</v>
      </c>
      <c r="C176" s="223">
        <v>2001</v>
      </c>
      <c r="D176" s="223">
        <v>2002</v>
      </c>
      <c r="E176" s="223">
        <v>2003</v>
      </c>
      <c r="F176" s="223">
        <v>2004</v>
      </c>
      <c r="G176" s="223">
        <v>2005</v>
      </c>
      <c r="H176" s="223">
        <v>2006</v>
      </c>
      <c r="I176" s="223">
        <v>2007</v>
      </c>
      <c r="J176" s="223">
        <v>2008</v>
      </c>
      <c r="K176" s="223">
        <v>2009</v>
      </c>
      <c r="M176" s="223" t="s">
        <v>39</v>
      </c>
      <c r="N176" s="223">
        <v>2000</v>
      </c>
      <c r="O176" s="223">
        <v>2001</v>
      </c>
      <c r="P176" s="223">
        <v>2002</v>
      </c>
      <c r="Q176" s="223">
        <v>2003</v>
      </c>
      <c r="R176" s="223">
        <v>2004</v>
      </c>
      <c r="S176" s="223">
        <v>2005</v>
      </c>
      <c r="T176" s="223">
        <v>2006</v>
      </c>
      <c r="U176" s="223">
        <v>2007</v>
      </c>
      <c r="V176" s="223">
        <v>2008</v>
      </c>
      <c r="W176" s="223">
        <v>2009</v>
      </c>
    </row>
    <row r="177" spans="1:23" x14ac:dyDescent="0.25">
      <c r="A177" s="224" t="s">
        <v>1</v>
      </c>
      <c r="B177" s="225">
        <v>0.1842967405186296</v>
      </c>
      <c r="C177" s="225">
        <v>0.1730145452575961</v>
      </c>
      <c r="D177" s="225">
        <v>0.15888609012034702</v>
      </c>
      <c r="E177" s="225">
        <v>0.14603495215342446</v>
      </c>
      <c r="F177" s="225">
        <v>0.14015459201351688</v>
      </c>
      <c r="G177" s="225">
        <v>0.14454937359342832</v>
      </c>
      <c r="H177" s="225">
        <v>0.15843251419927504</v>
      </c>
      <c r="I177" s="225">
        <v>0.14699145651526602</v>
      </c>
      <c r="J177" s="225">
        <v>0.14924552755213033</v>
      </c>
      <c r="K177" s="225">
        <v>0.15441838177717004</v>
      </c>
      <c r="M177" s="224" t="s">
        <v>1</v>
      </c>
      <c r="N177" s="228">
        <f>IFERROR(B177/_data!B177-1,"")</f>
        <v>0</v>
      </c>
      <c r="O177" s="228">
        <f>IFERROR(C177/_data!C177-1,"")</f>
        <v>0</v>
      </c>
      <c r="P177" s="228">
        <f>IFERROR(D177/_data!D177-1,"")</f>
        <v>0</v>
      </c>
      <c r="Q177" s="228">
        <f>IFERROR(E177/_data!E177-1,"")</f>
        <v>0</v>
      </c>
      <c r="R177" s="228">
        <f>IFERROR(F177/_data!F177-1,"")</f>
        <v>0</v>
      </c>
      <c r="S177" s="228">
        <f>IFERROR(G177/_data!G177-1,"")</f>
        <v>0</v>
      </c>
      <c r="T177" s="228">
        <f>IFERROR(H177/_data!H177-1,"")</f>
        <v>0</v>
      </c>
      <c r="U177" s="228">
        <f>IFERROR(I177/_data!I177-1,"")</f>
        <v>0</v>
      </c>
      <c r="V177" s="228">
        <f>IFERROR(J177/_data!J177-1,"")</f>
        <v>0</v>
      </c>
      <c r="W177" s="228">
        <f>IFERROR(K177/_data!K177-1,"")</f>
        <v>0</v>
      </c>
    </row>
    <row r="178" spans="1:23" x14ac:dyDescent="0.25">
      <c r="A178" s="224" t="s">
        <v>5</v>
      </c>
      <c r="B178" s="225">
        <v>0</v>
      </c>
      <c r="C178" s="225">
        <v>0</v>
      </c>
      <c r="D178" s="225">
        <v>0</v>
      </c>
      <c r="E178" s="225">
        <v>0</v>
      </c>
      <c r="F178" s="225">
        <v>0.1911610241281799</v>
      </c>
      <c r="G178" s="225">
        <v>0.19538460641407768</v>
      </c>
      <c r="H178" s="225">
        <v>0.19722008162799323</v>
      </c>
      <c r="I178" s="225">
        <v>0.18813417622941433</v>
      </c>
      <c r="J178" s="225">
        <v>0.19466430604735124</v>
      </c>
      <c r="K178" s="225">
        <v>0.20292065495599731</v>
      </c>
      <c r="M178" s="224" t="s">
        <v>5</v>
      </c>
      <c r="N178" s="228" t="str">
        <f>IFERROR(B178/_data!B178-1,"")</f>
        <v/>
      </c>
      <c r="O178" s="228" t="str">
        <f>IFERROR(C178/_data!C178-1,"")</f>
        <v/>
      </c>
      <c r="P178" s="228" t="str">
        <f>IFERROR(D178/_data!D178-1,"")</f>
        <v/>
      </c>
      <c r="Q178" s="228" t="str">
        <f>IFERROR(E178/_data!E178-1,"")</f>
        <v/>
      </c>
      <c r="R178" s="228">
        <f>IFERROR(F178/_data!F178-1,"")</f>
        <v>0</v>
      </c>
      <c r="S178" s="228">
        <f>IFERROR(G178/_data!G178-1,"")</f>
        <v>0</v>
      </c>
      <c r="T178" s="228">
        <f>IFERROR(H178/_data!H178-1,"")</f>
        <v>0</v>
      </c>
      <c r="U178" s="228">
        <f>IFERROR(I178/_data!I178-1,"")</f>
        <v>0</v>
      </c>
      <c r="V178" s="228">
        <f>IFERROR(J178/_data!J178-1,"")</f>
        <v>0</v>
      </c>
      <c r="W178" s="228">
        <f>IFERROR(K178/_data!K178-1,"")</f>
        <v>0</v>
      </c>
    </row>
    <row r="179" spans="1:23" x14ac:dyDescent="0.25">
      <c r="A179" s="224" t="s">
        <v>6</v>
      </c>
      <c r="B179" s="225">
        <v>2.6819923371647507E-2</v>
      </c>
      <c r="C179" s="225">
        <v>2.7972077848410059E-2</v>
      </c>
      <c r="D179" s="225">
        <v>2.5944584382871536E-2</v>
      </c>
      <c r="E179" s="225">
        <v>2.4981513679876891E-2</v>
      </c>
      <c r="F179" s="225">
        <v>3.1666964505777467E-2</v>
      </c>
      <c r="G179" s="225">
        <v>3.2933501866479933E-2</v>
      </c>
      <c r="H179" s="225">
        <v>3.8587778634015468E-2</v>
      </c>
      <c r="I179" s="225">
        <v>5.3081838796124513E-2</v>
      </c>
      <c r="J179" s="225">
        <v>7.5967969635955479E-2</v>
      </c>
      <c r="K179" s="225">
        <v>9.8202494068697924E-2</v>
      </c>
      <c r="M179" s="224" t="s">
        <v>6</v>
      </c>
      <c r="N179" s="228">
        <f>IFERROR(B179/_data!B179-1,"")</f>
        <v>0</v>
      </c>
      <c r="O179" s="228">
        <f>IFERROR(C179/_data!C179-1,"")</f>
        <v>0</v>
      </c>
      <c r="P179" s="228">
        <f>IFERROR(D179/_data!D179-1,"")</f>
        <v>0</v>
      </c>
      <c r="Q179" s="228">
        <f>IFERROR(E179/_data!E179-1,"")</f>
        <v>0</v>
      </c>
      <c r="R179" s="228">
        <f>IFERROR(F179/_data!F179-1,"")</f>
        <v>0</v>
      </c>
      <c r="S179" s="228">
        <f>IFERROR(G179/_data!G179-1,"")</f>
        <v>0</v>
      </c>
      <c r="T179" s="228">
        <f>IFERROR(H179/_data!H179-1,"")</f>
        <v>0</v>
      </c>
      <c r="U179" s="228">
        <f>IFERROR(I179/_data!I179-1,"")</f>
        <v>0</v>
      </c>
      <c r="V179" s="228">
        <f>IFERROR(J179/_data!J179-1,"")</f>
        <v>0</v>
      </c>
      <c r="W179" s="228">
        <f>IFERROR(K179/_data!K179-1,"")</f>
        <v>0</v>
      </c>
    </row>
    <row r="180" spans="1:23" x14ac:dyDescent="0.25">
      <c r="A180" s="224" t="s">
        <v>2</v>
      </c>
      <c r="B180" s="225">
        <v>0</v>
      </c>
      <c r="C180" s="225">
        <v>0</v>
      </c>
      <c r="D180" s="225">
        <v>0</v>
      </c>
      <c r="E180" s="225">
        <v>0</v>
      </c>
      <c r="F180" s="225">
        <v>0</v>
      </c>
      <c r="G180" s="225">
        <v>0</v>
      </c>
      <c r="H180" s="225">
        <v>0</v>
      </c>
      <c r="I180" s="225">
        <v>0</v>
      </c>
      <c r="J180" s="225">
        <v>0</v>
      </c>
      <c r="K180" s="225">
        <v>0</v>
      </c>
      <c r="M180" s="224" t="s">
        <v>2</v>
      </c>
      <c r="N180" s="228" t="str">
        <f>IFERROR(B180/_data!B180-1,"")</f>
        <v/>
      </c>
      <c r="O180" s="228" t="str">
        <f>IFERROR(C180/_data!C180-1,"")</f>
        <v/>
      </c>
      <c r="P180" s="228" t="str">
        <f>IFERROR(D180/_data!D180-1,"")</f>
        <v/>
      </c>
      <c r="Q180" s="228" t="str">
        <f>IFERROR(E180/_data!E180-1,"")</f>
        <v/>
      </c>
      <c r="R180" s="228" t="str">
        <f>IFERROR(F180/_data!F180-1,"")</f>
        <v/>
      </c>
      <c r="S180" s="228" t="str">
        <f>IFERROR(G180/_data!G180-1,"")</f>
        <v/>
      </c>
      <c r="T180" s="228" t="str">
        <f>IFERROR(H180/_data!H180-1,"")</f>
        <v/>
      </c>
      <c r="U180" s="228" t="str">
        <f>IFERROR(I180/_data!I180-1,"")</f>
        <v/>
      </c>
      <c r="V180" s="228" t="str">
        <f>IFERROR(J180/_data!J180-1,"")</f>
        <v/>
      </c>
      <c r="W180" s="228" t="str">
        <f>IFERROR(K180/_data!K180-1,"")</f>
        <v/>
      </c>
    </row>
    <row r="181" spans="1:23" x14ac:dyDescent="0.25">
      <c r="A181" s="224" t="s">
        <v>7</v>
      </c>
      <c r="B181" s="225">
        <v>0.69723471597534559</v>
      </c>
      <c r="C181" s="225">
        <v>0.64051600571209888</v>
      </c>
      <c r="D181" s="225">
        <v>0.6291071928351526</v>
      </c>
      <c r="E181" s="225">
        <v>0.65508955805136626</v>
      </c>
      <c r="F181" s="225">
        <v>0.69687113765526554</v>
      </c>
      <c r="G181" s="225">
        <v>0.7595164550380864</v>
      </c>
      <c r="H181" s="225">
        <v>0.82233067899648937</v>
      </c>
      <c r="I181" s="225">
        <v>0.86508509127556732</v>
      </c>
      <c r="J181" s="225">
        <v>0.98029345738156404</v>
      </c>
      <c r="K181" s="225">
        <v>0.83605062936082186</v>
      </c>
      <c r="M181" s="224" t="s">
        <v>7</v>
      </c>
      <c r="N181" s="228">
        <f>IFERROR(B181/_data!B181-1,"")</f>
        <v>0</v>
      </c>
      <c r="O181" s="228">
        <f>IFERROR(C181/_data!C181-1,"")</f>
        <v>0</v>
      </c>
      <c r="P181" s="228">
        <f>IFERROR(D181/_data!D181-1,"")</f>
        <v>0</v>
      </c>
      <c r="Q181" s="228">
        <f>IFERROR(E181/_data!E181-1,"")</f>
        <v>0</v>
      </c>
      <c r="R181" s="228">
        <f>IFERROR(F181/_data!F181-1,"")</f>
        <v>0</v>
      </c>
      <c r="S181" s="228">
        <f>IFERROR(G181/_data!G181-1,"")</f>
        <v>0</v>
      </c>
      <c r="T181" s="228">
        <f>IFERROR(H181/_data!H181-1,"")</f>
        <v>0</v>
      </c>
      <c r="U181" s="228">
        <f>IFERROR(I181/_data!I181-1,"")</f>
        <v>0</v>
      </c>
      <c r="V181" s="228">
        <f>IFERROR(J181/_data!J181-1,"")</f>
        <v>0</v>
      </c>
      <c r="W181" s="228">
        <f>IFERROR(K181/_data!K181-1,"")</f>
        <v>0</v>
      </c>
    </row>
    <row r="182" spans="1:23" x14ac:dyDescent="0.25">
      <c r="A182" s="224" t="s">
        <v>8</v>
      </c>
      <c r="B182" s="225">
        <v>8.4207896051974013E-2</v>
      </c>
      <c r="C182" s="225">
        <v>5.2656600730572725E-2</v>
      </c>
      <c r="D182" s="225">
        <v>5.535964175762665E-2</v>
      </c>
      <c r="E182" s="225">
        <v>4.3295663911408259E-2</v>
      </c>
      <c r="F182" s="225">
        <v>4.2269742800122606E-2</v>
      </c>
      <c r="G182" s="225">
        <v>4.1230812086507668E-2</v>
      </c>
      <c r="H182" s="225">
        <v>4.266917829722864E-2</v>
      </c>
      <c r="I182" s="225">
        <v>4.4063079777365489E-2</v>
      </c>
      <c r="J182" s="225">
        <v>4.3249091624430094E-2</v>
      </c>
      <c r="K182" s="225">
        <v>8.9699987143975774E-3</v>
      </c>
      <c r="M182" s="224" t="s">
        <v>8</v>
      </c>
      <c r="N182" s="228">
        <f>IFERROR(B182/_data!B182-1,"")</f>
        <v>0</v>
      </c>
      <c r="O182" s="228">
        <f>IFERROR(C182/_data!C182-1,"")</f>
        <v>0</v>
      </c>
      <c r="P182" s="228">
        <f>IFERROR(D182/_data!D182-1,"")</f>
        <v>0</v>
      </c>
      <c r="Q182" s="228">
        <f>IFERROR(E182/_data!E182-1,"")</f>
        <v>0</v>
      </c>
      <c r="R182" s="228">
        <f>IFERROR(F182/_data!F182-1,"")</f>
        <v>0</v>
      </c>
      <c r="S182" s="228">
        <f>IFERROR(G182/_data!G182-1,"")</f>
        <v>0</v>
      </c>
      <c r="T182" s="228">
        <f>IFERROR(H182/_data!H182-1,"")</f>
        <v>0</v>
      </c>
      <c r="U182" s="228">
        <f>IFERROR(I182/_data!I182-1,"")</f>
        <v>0</v>
      </c>
      <c r="V182" s="228">
        <f>IFERROR(J182/_data!J182-1,"")</f>
        <v>0</v>
      </c>
      <c r="W182" s="228">
        <f>IFERROR(K182/_data!K182-1,"")</f>
        <v>0</v>
      </c>
    </row>
    <row r="183" spans="1:23" x14ac:dyDescent="0.25">
      <c r="A183" s="224" t="s">
        <v>9</v>
      </c>
      <c r="B183" s="225">
        <v>1.8879449164306734E-3</v>
      </c>
      <c r="C183" s="225">
        <v>8.3581905921544008E-4</v>
      </c>
      <c r="D183" s="225">
        <v>2.1830394626364399E-3</v>
      </c>
      <c r="E183" s="225">
        <v>4.4167766303385946E-3</v>
      </c>
      <c r="F183" s="225">
        <v>4.1280150159317061E-3</v>
      </c>
      <c r="G183" s="225">
        <v>3.7792543125468774E-3</v>
      </c>
      <c r="H183" s="225">
        <v>4.5095185090047668E-3</v>
      </c>
      <c r="I183" s="225">
        <v>4.2946471517900098E-3</v>
      </c>
      <c r="J183" s="225">
        <v>4.51294869124488E-3</v>
      </c>
      <c r="K183" s="225">
        <v>5.8436473709430475E-3</v>
      </c>
      <c r="M183" s="224" t="s">
        <v>9</v>
      </c>
      <c r="N183" s="228">
        <f>IFERROR(B183/_data!B183-1,"")</f>
        <v>0</v>
      </c>
      <c r="O183" s="228">
        <f>IFERROR(C183/_data!C183-1,"")</f>
        <v>0</v>
      </c>
      <c r="P183" s="228">
        <f>IFERROR(D183/_data!D183-1,"")</f>
        <v>0</v>
      </c>
      <c r="Q183" s="228">
        <f>IFERROR(E183/_data!E183-1,"")</f>
        <v>0</v>
      </c>
      <c r="R183" s="228">
        <f>IFERROR(F183/_data!F183-1,"")</f>
        <v>0</v>
      </c>
      <c r="S183" s="228">
        <f>IFERROR(G183/_data!G183-1,"")</f>
        <v>0</v>
      </c>
      <c r="T183" s="228">
        <f>IFERROR(H183/_data!H183-1,"")</f>
        <v>0</v>
      </c>
      <c r="U183" s="228">
        <f>IFERROR(I183/_data!I183-1,"")</f>
        <v>0</v>
      </c>
      <c r="V183" s="228">
        <f>IFERROR(J183/_data!J183-1,"")</f>
        <v>0</v>
      </c>
      <c r="W183" s="228">
        <f>IFERROR(K183/_data!K183-1,"")</f>
        <v>0</v>
      </c>
    </row>
    <row r="184" spans="1:23" x14ac:dyDescent="0.25">
      <c r="A184" s="224" t="s">
        <v>10</v>
      </c>
      <c r="B184" s="225">
        <v>1.2771392081736908E-3</v>
      </c>
      <c r="C184" s="225">
        <v>3.816907037083843E-3</v>
      </c>
      <c r="D184" s="225">
        <v>1.2874335292471313E-3</v>
      </c>
      <c r="E184" s="225">
        <v>0</v>
      </c>
      <c r="F184" s="225">
        <v>0</v>
      </c>
      <c r="G184" s="225">
        <v>0</v>
      </c>
      <c r="H184" s="225">
        <v>0</v>
      </c>
      <c r="I184" s="225">
        <v>0</v>
      </c>
      <c r="J184" s="225">
        <v>0</v>
      </c>
      <c r="K184" s="225">
        <v>0</v>
      </c>
      <c r="M184" s="224" t="s">
        <v>10</v>
      </c>
      <c r="N184" s="228">
        <f>IFERROR(B184/_data!B184-1,"")</f>
        <v>0</v>
      </c>
      <c r="O184" s="228">
        <f>IFERROR(C184/_data!C184-1,"")</f>
        <v>0</v>
      </c>
      <c r="P184" s="228">
        <f>IFERROR(D184/_data!D184-1,"")</f>
        <v>0</v>
      </c>
      <c r="Q184" s="228" t="str">
        <f>IFERROR(E184/_data!E184-1,"")</f>
        <v/>
      </c>
      <c r="R184" s="228" t="str">
        <f>IFERROR(F184/_data!F184-1,"")</f>
        <v/>
      </c>
      <c r="S184" s="228" t="str">
        <f>IFERROR(G184/_data!G184-1,"")</f>
        <v/>
      </c>
      <c r="T184" s="228" t="str">
        <f>IFERROR(H184/_data!H184-1,"")</f>
        <v/>
      </c>
      <c r="U184" s="228" t="str">
        <f>IFERROR(I184/_data!I184-1,"")</f>
        <v/>
      </c>
      <c r="V184" s="228" t="str">
        <f>IFERROR(J184/_data!J184-1,"")</f>
        <v/>
      </c>
      <c r="W184" s="228" t="str">
        <f>IFERROR(K184/_data!K184-1,"")</f>
        <v/>
      </c>
    </row>
    <row r="185" spans="1:23" x14ac:dyDescent="0.25">
      <c r="A185" s="224" t="s">
        <v>11</v>
      </c>
      <c r="B185" s="225">
        <v>1.3826420123271699E-2</v>
      </c>
      <c r="C185" s="225">
        <v>1.6326332290008263E-2</v>
      </c>
      <c r="D185" s="225">
        <v>1.8052057094878251E-2</v>
      </c>
      <c r="E185" s="225">
        <v>2.8863775940938842E-2</v>
      </c>
      <c r="F185" s="225">
        <v>2.9122297715134637E-2</v>
      </c>
      <c r="G185" s="225">
        <v>3.1654806798324976E-2</v>
      </c>
      <c r="H185" s="225">
        <v>3.4563461483574504E-2</v>
      </c>
      <c r="I185" s="225">
        <v>3.4786641929499075E-2</v>
      </c>
      <c r="J185" s="225">
        <v>3.4396769191603602E-2</v>
      </c>
      <c r="K185" s="225">
        <v>3.8918691490480696E-2</v>
      </c>
      <c r="M185" s="224" t="s">
        <v>11</v>
      </c>
      <c r="N185" s="228">
        <f>IFERROR(B185/_data!B185-1,"")</f>
        <v>0</v>
      </c>
      <c r="O185" s="228">
        <f>IFERROR(C185/_data!C185-1,"")</f>
        <v>0</v>
      </c>
      <c r="P185" s="228">
        <f>IFERROR(D185/_data!D185-1,"")</f>
        <v>0</v>
      </c>
      <c r="Q185" s="228">
        <f>IFERROR(E185/_data!E185-1,"")</f>
        <v>0</v>
      </c>
      <c r="R185" s="228">
        <f>IFERROR(F185/_data!F185-1,"")</f>
        <v>0</v>
      </c>
      <c r="S185" s="228">
        <f>IFERROR(G185/_data!G185-1,"")</f>
        <v>0</v>
      </c>
      <c r="T185" s="228">
        <f>IFERROR(H185/_data!H185-1,"")</f>
        <v>0</v>
      </c>
      <c r="U185" s="228">
        <f>IFERROR(I185/_data!I185-1,"")</f>
        <v>0</v>
      </c>
      <c r="V185" s="228">
        <f>IFERROR(J185/_data!J185-1,"")</f>
        <v>0</v>
      </c>
      <c r="W185" s="228">
        <f>IFERROR(K185/_data!K185-1,"")</f>
        <v>0</v>
      </c>
    </row>
    <row r="186" spans="1:23" x14ac:dyDescent="0.25">
      <c r="A186" s="226" t="s">
        <v>40</v>
      </c>
      <c r="B186" s="227">
        <v>1.0095507801654726</v>
      </c>
      <c r="C186" s="227">
        <v>0.91513828793498531</v>
      </c>
      <c r="D186" s="227">
        <v>0.89082003918275954</v>
      </c>
      <c r="E186" s="227">
        <v>0.90268224036735323</v>
      </c>
      <c r="F186" s="227">
        <v>1.1353737738339289</v>
      </c>
      <c r="G186" s="227">
        <v>1.2090488101094516</v>
      </c>
      <c r="H186" s="227">
        <v>1.2983132117475811</v>
      </c>
      <c r="I186" s="227">
        <v>1.3364369316750269</v>
      </c>
      <c r="J186" s="227">
        <v>1.4823300701242799</v>
      </c>
      <c r="K186" s="227">
        <v>1.3453244977385086</v>
      </c>
      <c r="M186" s="226" t="s">
        <v>40</v>
      </c>
      <c r="N186" s="228">
        <f>IFERROR(B186/_data!B186-1,"")</f>
        <v>0</v>
      </c>
      <c r="O186" s="228">
        <f>IFERROR(C186/_data!C186-1,"")</f>
        <v>0</v>
      </c>
      <c r="P186" s="228">
        <f>IFERROR(D186/_data!D186-1,"")</f>
        <v>0</v>
      </c>
      <c r="Q186" s="228">
        <f>IFERROR(E186/_data!E186-1,"")</f>
        <v>0</v>
      </c>
      <c r="R186" s="228">
        <f>IFERROR(F186/_data!F186-1,"")</f>
        <v>0</v>
      </c>
      <c r="S186" s="228">
        <f>IFERROR(G186/_data!G186-1,"")</f>
        <v>0</v>
      </c>
      <c r="T186" s="228">
        <f>IFERROR(H186/_data!H186-1,"")</f>
        <v>0</v>
      </c>
      <c r="U186" s="228">
        <f>IFERROR(I186/_data!I186-1,"")</f>
        <v>0</v>
      </c>
      <c r="V186" s="228">
        <f>IFERROR(J186/_data!J186-1,"")</f>
        <v>0</v>
      </c>
      <c r="W186" s="228">
        <f>IFERROR(K186/_data!K186-1,"")</f>
        <v>0</v>
      </c>
    </row>
    <row r="188" spans="1:23" x14ac:dyDescent="0.25">
      <c r="A188" s="150" t="s">
        <v>258</v>
      </c>
      <c r="B188" s="152"/>
      <c r="C188" s="152"/>
      <c r="D188" s="152"/>
      <c r="E188" s="152"/>
      <c r="F188" s="152"/>
      <c r="G188" s="152"/>
      <c r="H188" s="152"/>
      <c r="I188" s="152"/>
      <c r="J188" s="152"/>
      <c r="K188" s="152"/>
      <c r="M188" s="229" t="s">
        <v>257</v>
      </c>
      <c r="N188" s="150" t="str">
        <f>A188</f>
        <v>Energy consumption (MWh /Einwohner and  Year) - Secondary sector (Industrie)</v>
      </c>
      <c r="O188" s="152"/>
      <c r="P188" s="152"/>
      <c r="Q188" s="152"/>
      <c r="R188" s="152"/>
      <c r="S188" s="152"/>
      <c r="T188" s="152"/>
      <c r="U188" s="152"/>
      <c r="V188" s="152"/>
      <c r="W188" s="152"/>
    </row>
    <row r="189" spans="1:23" x14ac:dyDescent="0.25">
      <c r="A189" s="223" t="s">
        <v>39</v>
      </c>
      <c r="B189" s="223">
        <v>2000</v>
      </c>
      <c r="C189" s="223">
        <v>2001</v>
      </c>
      <c r="D189" s="223">
        <v>2002</v>
      </c>
      <c r="E189" s="223">
        <v>2003</v>
      </c>
      <c r="F189" s="223">
        <v>2004</v>
      </c>
      <c r="G189" s="223">
        <v>2005</v>
      </c>
      <c r="H189" s="223">
        <v>2006</v>
      </c>
      <c r="I189" s="223">
        <v>2007</v>
      </c>
      <c r="J189" s="223">
        <v>2008</v>
      </c>
      <c r="K189" s="223">
        <v>2009</v>
      </c>
      <c r="M189" s="223" t="s">
        <v>39</v>
      </c>
      <c r="N189" s="223">
        <v>2000</v>
      </c>
      <c r="O189" s="223">
        <v>2001</v>
      </c>
      <c r="P189" s="223">
        <v>2002</v>
      </c>
      <c r="Q189" s="223">
        <v>2003</v>
      </c>
      <c r="R189" s="223">
        <v>2004</v>
      </c>
      <c r="S189" s="223">
        <v>2005</v>
      </c>
      <c r="T189" s="223">
        <v>2006</v>
      </c>
      <c r="U189" s="223">
        <v>2007</v>
      </c>
      <c r="V189" s="223">
        <v>2008</v>
      </c>
      <c r="W189" s="223">
        <v>2009</v>
      </c>
    </row>
    <row r="190" spans="1:23" x14ac:dyDescent="0.25">
      <c r="A190" s="224" t="s">
        <v>1</v>
      </c>
      <c r="B190" s="225">
        <v>1.2918540729635182</v>
      </c>
      <c r="C190" s="225">
        <v>1.2910339794994758</v>
      </c>
      <c r="D190" s="225">
        <v>1.2249930030786453</v>
      </c>
      <c r="E190" s="225">
        <v>1.2566432821693927</v>
      </c>
      <c r="F190" s="225">
        <v>1.3252624645667872</v>
      </c>
      <c r="G190" s="225">
        <v>1.3606452143007119</v>
      </c>
      <c r="H190" s="225">
        <v>1.4299454862003025</v>
      </c>
      <c r="I190" s="225">
        <v>1.4548546691403834</v>
      </c>
      <c r="J190" s="225">
        <v>1.5119824573584206</v>
      </c>
      <c r="K190" s="225">
        <v>1.297143625165083</v>
      </c>
      <c r="M190" s="224" t="s">
        <v>1</v>
      </c>
      <c r="N190" s="228">
        <f>IFERROR(B190/_data!B190-1,"")</f>
        <v>0</v>
      </c>
      <c r="O190" s="228">
        <f>IFERROR(C190/_data!C190-1,"")</f>
        <v>0</v>
      </c>
      <c r="P190" s="228">
        <f>IFERROR(D190/_data!D190-1,"")</f>
        <v>0</v>
      </c>
      <c r="Q190" s="228">
        <f>IFERROR(E190/_data!E190-1,"")</f>
        <v>0</v>
      </c>
      <c r="R190" s="228">
        <f>IFERROR(F190/_data!F190-1,"")</f>
        <v>0</v>
      </c>
      <c r="S190" s="228">
        <f>IFERROR(G190/_data!G190-1,"")</f>
        <v>0</v>
      </c>
      <c r="T190" s="228">
        <f>IFERROR(H190/_data!H190-1,"")</f>
        <v>0</v>
      </c>
      <c r="U190" s="228">
        <f>IFERROR(I190/_data!I190-1,"")</f>
        <v>0</v>
      </c>
      <c r="V190" s="228">
        <f>IFERROR(J190/_data!J190-1,"")</f>
        <v>0</v>
      </c>
      <c r="W190" s="228">
        <f>IFERROR(K190/_data!K190-1,"")</f>
        <v>0</v>
      </c>
    </row>
    <row r="191" spans="1:23" x14ac:dyDescent="0.25">
      <c r="A191" s="224" t="s">
        <v>5</v>
      </c>
      <c r="B191" s="225">
        <v>2.463296129712921</v>
      </c>
      <c r="C191" s="225">
        <v>2.4666134862859921</v>
      </c>
      <c r="D191" s="225">
        <v>2.4079485026588299</v>
      </c>
      <c r="E191" s="225">
        <v>2.3268254464669118</v>
      </c>
      <c r="F191" s="225">
        <v>2.3831935457388189</v>
      </c>
      <c r="G191" s="225">
        <v>2.4066746109433863</v>
      </c>
      <c r="H191" s="225">
        <v>2.4473271113394408</v>
      </c>
      <c r="I191" s="225">
        <v>2.3739377906044572</v>
      </c>
      <c r="J191" s="225">
        <v>2.4093360179592214</v>
      </c>
      <c r="K191" s="225">
        <v>2.0018582798639599</v>
      </c>
      <c r="M191" s="224" t="s">
        <v>5</v>
      </c>
      <c r="N191" s="228">
        <f>IFERROR(B191/_data!B191-1,"")</f>
        <v>0</v>
      </c>
      <c r="O191" s="228">
        <f>IFERROR(C191/_data!C191-1,"")</f>
        <v>0</v>
      </c>
      <c r="P191" s="228">
        <f>IFERROR(D191/_data!D191-1,"")</f>
        <v>0</v>
      </c>
      <c r="Q191" s="228">
        <f>IFERROR(E191/_data!E191-1,"")</f>
        <v>0</v>
      </c>
      <c r="R191" s="228">
        <f>IFERROR(F191/_data!F191-1,"")</f>
        <v>0</v>
      </c>
      <c r="S191" s="228">
        <f>IFERROR(G191/_data!G191-1,"")</f>
        <v>0</v>
      </c>
      <c r="T191" s="228">
        <f>IFERROR(H191/_data!H191-1,"")</f>
        <v>0</v>
      </c>
      <c r="U191" s="228">
        <f>IFERROR(I191/_data!I191-1,"")</f>
        <v>0</v>
      </c>
      <c r="V191" s="228">
        <f>IFERROR(J191/_data!J191-1,"")</f>
        <v>0</v>
      </c>
      <c r="W191" s="228">
        <f>IFERROR(K191/_data!K191-1,"")</f>
        <v>0</v>
      </c>
    </row>
    <row r="192" spans="1:23" x14ac:dyDescent="0.25">
      <c r="A192" s="224" t="s">
        <v>6</v>
      </c>
      <c r="B192" s="225">
        <v>2.735410072741407</v>
      </c>
      <c r="C192" s="225">
        <v>1.3805502007414494</v>
      </c>
      <c r="D192" s="225">
        <v>1.5651833193394906</v>
      </c>
      <c r="E192" s="225">
        <v>1.8362537848118516</v>
      </c>
      <c r="F192" s="225">
        <v>1.8924404181256234</v>
      </c>
      <c r="G192" s="225">
        <v>2.0423601783030589</v>
      </c>
      <c r="H192" s="225">
        <v>2.0503182350087052</v>
      </c>
      <c r="I192" s="225">
        <v>2.2436668270001605</v>
      </c>
      <c r="J192" s="225">
        <v>2.3999340415191281</v>
      </c>
      <c r="K192" s="225">
        <v>2.2208197468531958</v>
      </c>
      <c r="M192" s="224" t="s">
        <v>6</v>
      </c>
      <c r="N192" s="228">
        <f>IFERROR(B192/_data!B192-1,"")</f>
        <v>0</v>
      </c>
      <c r="O192" s="228">
        <f>IFERROR(C192/_data!C192-1,"")</f>
        <v>0</v>
      </c>
      <c r="P192" s="228">
        <f>IFERROR(D192/_data!D192-1,"")</f>
        <v>0</v>
      </c>
      <c r="Q192" s="228">
        <f>IFERROR(E192/_data!E192-1,"")</f>
        <v>0</v>
      </c>
      <c r="R192" s="228">
        <f>IFERROR(F192/_data!F192-1,"")</f>
        <v>0</v>
      </c>
      <c r="S192" s="228">
        <f>IFERROR(G192/_data!G192-1,"")</f>
        <v>0</v>
      </c>
      <c r="T192" s="228">
        <f>IFERROR(H192/_data!H192-1,"")</f>
        <v>0</v>
      </c>
      <c r="U192" s="228">
        <f>IFERROR(I192/_data!I192-1,"")</f>
        <v>0</v>
      </c>
      <c r="V192" s="228">
        <f>IFERROR(J192/_data!J192-1,"")</f>
        <v>0</v>
      </c>
      <c r="W192" s="228">
        <f>IFERROR(K192/_data!K192-1,"")</f>
        <v>0</v>
      </c>
    </row>
    <row r="193" spans="1:23" x14ac:dyDescent="0.25">
      <c r="A193" s="224" t="s">
        <v>2</v>
      </c>
      <c r="B193" s="225">
        <v>0</v>
      </c>
      <c r="C193" s="225">
        <v>0</v>
      </c>
      <c r="D193" s="225">
        <v>0</v>
      </c>
      <c r="E193" s="225">
        <v>0</v>
      </c>
      <c r="F193" s="225">
        <v>0</v>
      </c>
      <c r="G193" s="225">
        <v>0</v>
      </c>
      <c r="H193" s="225">
        <v>0</v>
      </c>
      <c r="I193" s="225">
        <v>0</v>
      </c>
      <c r="J193" s="225">
        <v>0</v>
      </c>
      <c r="K193" s="225">
        <v>0</v>
      </c>
      <c r="M193" s="224" t="s">
        <v>2</v>
      </c>
      <c r="N193" s="228" t="str">
        <f>IFERROR(B193/_data!B193-1,"")</f>
        <v/>
      </c>
      <c r="O193" s="228" t="str">
        <f>IFERROR(C193/_data!C193-1,"")</f>
        <v/>
      </c>
      <c r="P193" s="228" t="str">
        <f>IFERROR(D193/_data!D193-1,"")</f>
        <v/>
      </c>
      <c r="Q193" s="228" t="str">
        <f>IFERROR(E193/_data!E193-1,"")</f>
        <v/>
      </c>
      <c r="R193" s="228" t="str">
        <f>IFERROR(F193/_data!F193-1,"")</f>
        <v/>
      </c>
      <c r="S193" s="228" t="str">
        <f>IFERROR(G193/_data!G193-1,"")</f>
        <v/>
      </c>
      <c r="T193" s="228" t="str">
        <f>IFERROR(H193/_data!H193-1,"")</f>
        <v/>
      </c>
      <c r="U193" s="228" t="str">
        <f>IFERROR(I193/_data!I193-1,"")</f>
        <v/>
      </c>
      <c r="V193" s="228" t="str">
        <f>IFERROR(J193/_data!J193-1,"")</f>
        <v/>
      </c>
      <c r="W193" s="228" t="str">
        <f>IFERROR(K193/_data!K193-1,"")</f>
        <v/>
      </c>
    </row>
    <row r="194" spans="1:23" x14ac:dyDescent="0.25">
      <c r="A194" s="224" t="s">
        <v>7</v>
      </c>
      <c r="B194" s="225">
        <v>0.61013937475706592</v>
      </c>
      <c r="C194" s="225">
        <v>0.53116301213141215</v>
      </c>
      <c r="D194" s="225">
        <v>0.51483347327176043</v>
      </c>
      <c r="E194" s="225">
        <v>0.53735573513437895</v>
      </c>
      <c r="F194" s="225">
        <v>0.61654448929730676</v>
      </c>
      <c r="G194" s="225">
        <v>0.62337805344852182</v>
      </c>
      <c r="H194" s="225">
        <v>0.22587550303964382</v>
      </c>
      <c r="I194" s="225">
        <v>0.22790260885498981</v>
      </c>
      <c r="J194" s="225">
        <v>0.23548334837649562</v>
      </c>
      <c r="K194" s="225">
        <v>0.14124095695569347</v>
      </c>
      <c r="M194" s="224" t="s">
        <v>7</v>
      </c>
      <c r="N194" s="228">
        <f>IFERROR(B194/_data!B194-1,"")</f>
        <v>0</v>
      </c>
      <c r="O194" s="228">
        <f>IFERROR(C194/_data!C194-1,"")</f>
        <v>0</v>
      </c>
      <c r="P194" s="228">
        <f>IFERROR(D194/_data!D194-1,"")</f>
        <v>0</v>
      </c>
      <c r="Q194" s="228">
        <f>IFERROR(E194/_data!E194-1,"")</f>
        <v>0</v>
      </c>
      <c r="R194" s="228">
        <f>IFERROR(F194/_data!F194-1,"")</f>
        <v>0</v>
      </c>
      <c r="S194" s="228">
        <f>IFERROR(G194/_data!G194-1,"")</f>
        <v>0</v>
      </c>
      <c r="T194" s="228">
        <f>IFERROR(H194/_data!H194-1,"")</f>
        <v>0</v>
      </c>
      <c r="U194" s="228">
        <f>IFERROR(I194/_data!I194-1,"")</f>
        <v>0</v>
      </c>
      <c r="V194" s="228">
        <f>IFERROR(J194/_data!J194-1,"")</f>
        <v>0</v>
      </c>
      <c r="W194" s="228">
        <f>IFERROR(K194/_data!K194-1,"")</f>
        <v>0</v>
      </c>
    </row>
    <row r="195" spans="1:23" x14ac:dyDescent="0.25">
      <c r="A195" s="224" t="s">
        <v>8</v>
      </c>
      <c r="B195" s="225">
        <v>2.9041035038036539E-2</v>
      </c>
      <c r="C195" s="225">
        <v>2.0644730762621369E-2</v>
      </c>
      <c r="D195" s="225">
        <v>1.4721522530086763E-2</v>
      </c>
      <c r="E195" s="225">
        <v>1.3559785578491735E-2</v>
      </c>
      <c r="F195" s="225">
        <v>1.1168259803376877E-2</v>
      </c>
      <c r="G195" s="225">
        <v>1.3696244952237556E-2</v>
      </c>
      <c r="H195" s="225">
        <v>1.3756885578103147E-2</v>
      </c>
      <c r="I195" s="225">
        <v>1.3800132847751894E-2</v>
      </c>
      <c r="J195" s="225">
        <v>1.2670971325418315E-2</v>
      </c>
      <c r="K195" s="225">
        <v>8.9407804775428635E-3</v>
      </c>
      <c r="M195" s="224" t="s">
        <v>8</v>
      </c>
      <c r="N195" s="228">
        <f>IFERROR(B195/_data!B195-1,"")</f>
        <v>0</v>
      </c>
      <c r="O195" s="228">
        <f>IFERROR(C195/_data!C195-1,"")</f>
        <v>0</v>
      </c>
      <c r="P195" s="228">
        <f>IFERROR(D195/_data!D195-1,"")</f>
        <v>0</v>
      </c>
      <c r="Q195" s="228">
        <f>IFERROR(E195/_data!E195-1,"")</f>
        <v>0</v>
      </c>
      <c r="R195" s="228">
        <f>IFERROR(F195/_data!F195-1,"")</f>
        <v>0</v>
      </c>
      <c r="S195" s="228">
        <f>IFERROR(G195/_data!G195-1,"")</f>
        <v>0</v>
      </c>
      <c r="T195" s="228">
        <f>IFERROR(H195/_data!H195-1,"")</f>
        <v>0</v>
      </c>
      <c r="U195" s="228">
        <f>IFERROR(I195/_data!I195-1,"")</f>
        <v>0</v>
      </c>
      <c r="V195" s="228">
        <f>IFERROR(J195/_data!J195-1,"")</f>
        <v>0</v>
      </c>
      <c r="W195" s="228">
        <f>IFERROR(K195/_data!K195-1,"")</f>
        <v>0</v>
      </c>
    </row>
    <row r="196" spans="1:23" x14ac:dyDescent="0.25">
      <c r="A196" s="224" t="s">
        <v>9</v>
      </c>
      <c r="B196" s="225">
        <v>6.9520795157976559E-2</v>
      </c>
      <c r="C196" s="225">
        <v>6.9066514926502523E-2</v>
      </c>
      <c r="D196" s="225">
        <v>6.8793730758466273E-2</v>
      </c>
      <c r="E196" s="225">
        <v>6.6364178795979265E-2</v>
      </c>
      <c r="F196" s="225">
        <v>7.2918840589642944E-2</v>
      </c>
      <c r="G196" s="225">
        <v>6.4645139556722908E-2</v>
      </c>
      <c r="H196" s="225">
        <v>6.3589919228244432E-2</v>
      </c>
      <c r="I196" s="225">
        <v>6.4591493162921731E-2</v>
      </c>
      <c r="J196" s="225">
        <v>6.12719572311324E-2</v>
      </c>
      <c r="K196" s="225">
        <v>5.7939763682900318E-2</v>
      </c>
      <c r="M196" s="224" t="s">
        <v>9</v>
      </c>
      <c r="N196" s="228">
        <f>IFERROR(B196/_data!B196-1,"")</f>
        <v>0</v>
      </c>
      <c r="O196" s="228">
        <f>IFERROR(C196/_data!C196-1,"")</f>
        <v>0</v>
      </c>
      <c r="P196" s="228">
        <f>IFERROR(D196/_data!D196-1,"")</f>
        <v>0</v>
      </c>
      <c r="Q196" s="228">
        <f>IFERROR(E196/_data!E196-1,"")</f>
        <v>0</v>
      </c>
      <c r="R196" s="228">
        <f>IFERROR(F196/_data!F196-1,"")</f>
        <v>0</v>
      </c>
      <c r="S196" s="228">
        <f>IFERROR(G196/_data!G196-1,"")</f>
        <v>0</v>
      </c>
      <c r="T196" s="228">
        <f>IFERROR(H196/_data!H196-1,"")</f>
        <v>0</v>
      </c>
      <c r="U196" s="228">
        <f>IFERROR(I196/_data!I196-1,"")</f>
        <v>0</v>
      </c>
      <c r="V196" s="228">
        <f>IFERROR(J196/_data!J196-1,"")</f>
        <v>0</v>
      </c>
      <c r="W196" s="228">
        <f>IFERROR(K196/_data!K196-1,"")</f>
        <v>0</v>
      </c>
    </row>
    <row r="197" spans="1:23" x14ac:dyDescent="0.25">
      <c r="A197" s="224" t="s">
        <v>10</v>
      </c>
      <c r="B197" s="225">
        <v>3.80365372869121E-3</v>
      </c>
      <c r="C197" s="225">
        <v>7.6059534388605039E-3</v>
      </c>
      <c r="D197" s="225">
        <v>7.6406381192275392E-3</v>
      </c>
      <c r="E197" s="225">
        <v>1.0240170021931519E-2</v>
      </c>
      <c r="F197" s="225">
        <v>1.0291763464377679E-2</v>
      </c>
      <c r="G197" s="225">
        <v>6.4787216786517899E-3</v>
      </c>
      <c r="H197" s="225">
        <v>3.9101521248965376E-3</v>
      </c>
      <c r="I197" s="225">
        <v>3.9224443986348749E-3</v>
      </c>
      <c r="J197" s="225">
        <v>3.9632946839778752E-3</v>
      </c>
      <c r="K197" s="225">
        <v>6.6617580028750737E-3</v>
      </c>
      <c r="M197" s="224" t="s">
        <v>10</v>
      </c>
      <c r="N197" s="228">
        <f>IFERROR(B197/_data!B197-1,"")</f>
        <v>0</v>
      </c>
      <c r="O197" s="228">
        <f>IFERROR(C197/_data!C197-1,"")</f>
        <v>0</v>
      </c>
      <c r="P197" s="228">
        <f>IFERROR(D197/_data!D197-1,"")</f>
        <v>0</v>
      </c>
      <c r="Q197" s="228">
        <f>IFERROR(E197/_data!E197-1,"")</f>
        <v>0</v>
      </c>
      <c r="R197" s="228">
        <f>IFERROR(F197/_data!F197-1,"")</f>
        <v>0</v>
      </c>
      <c r="S197" s="228">
        <f>IFERROR(G197/_data!G197-1,"")</f>
        <v>0</v>
      </c>
      <c r="T197" s="228">
        <f>IFERROR(H197/_data!H197-1,"")</f>
        <v>0</v>
      </c>
      <c r="U197" s="228">
        <f>IFERROR(I197/_data!I197-1,"")</f>
        <v>0</v>
      </c>
      <c r="V197" s="228">
        <f>IFERROR(J197/_data!J197-1,"")</f>
        <v>0</v>
      </c>
      <c r="W197" s="228">
        <f>IFERROR(K197/_data!K197-1,"")</f>
        <v>0</v>
      </c>
    </row>
    <row r="198" spans="1:23" x14ac:dyDescent="0.25">
      <c r="A198" s="224" t="s">
        <v>11</v>
      </c>
      <c r="B198" s="225">
        <v>0.17824421122771947</v>
      </c>
      <c r="C198" s="225">
        <v>0.16903047440866917</v>
      </c>
      <c r="D198" s="225">
        <v>0.15997760985166526</v>
      </c>
      <c r="E198" s="225">
        <v>0.17149471553212783</v>
      </c>
      <c r="F198" s="225">
        <v>0.16622328957988014</v>
      </c>
      <c r="G198" s="225">
        <v>0.17285115776859142</v>
      </c>
      <c r="H198" s="225">
        <v>0.18320632474241516</v>
      </c>
      <c r="I198" s="225">
        <v>0.19328775281156232</v>
      </c>
      <c r="J198" s="225">
        <v>0.23661158554930686</v>
      </c>
      <c r="K198" s="225">
        <v>0.30036347486647264</v>
      </c>
      <c r="M198" s="224" t="s">
        <v>11</v>
      </c>
      <c r="N198" s="228">
        <f>IFERROR(B198/_data!B198-1,"")</f>
        <v>0</v>
      </c>
      <c r="O198" s="228">
        <f>IFERROR(C198/_data!C198-1,"")</f>
        <v>0</v>
      </c>
      <c r="P198" s="228">
        <f>IFERROR(D198/_data!D198-1,"")</f>
        <v>0</v>
      </c>
      <c r="Q198" s="228">
        <f>IFERROR(E198/_data!E198-1,"")</f>
        <v>0</v>
      </c>
      <c r="R198" s="228">
        <f>IFERROR(F198/_data!F198-1,"")</f>
        <v>0</v>
      </c>
      <c r="S198" s="228">
        <f>IFERROR(G198/_data!G198-1,"")</f>
        <v>0</v>
      </c>
      <c r="T198" s="228">
        <f>IFERROR(H198/_data!H198-1,"")</f>
        <v>0</v>
      </c>
      <c r="U198" s="228">
        <f>IFERROR(I198/_data!I198-1,"")</f>
        <v>0</v>
      </c>
      <c r="V198" s="228">
        <f>IFERROR(J198/_data!J198-1,"")</f>
        <v>0</v>
      </c>
      <c r="W198" s="228">
        <f>IFERROR(K198/_data!K198-1,"")</f>
        <v>0</v>
      </c>
    </row>
    <row r="199" spans="1:23" x14ac:dyDescent="0.25">
      <c r="A199" s="226" t="s">
        <v>40</v>
      </c>
      <c r="B199" s="227">
        <v>7.3813093453273355</v>
      </c>
      <c r="C199" s="227">
        <v>5.9357083521949816</v>
      </c>
      <c r="D199" s="227">
        <v>5.9640917996081724</v>
      </c>
      <c r="E199" s="227">
        <v>6.218737098511065</v>
      </c>
      <c r="F199" s="227">
        <v>6.4780430711658141</v>
      </c>
      <c r="G199" s="227">
        <v>6.690729320951883</v>
      </c>
      <c r="H199" s="227">
        <v>6.417929617261751</v>
      </c>
      <c r="I199" s="227">
        <v>6.5759637188208622</v>
      </c>
      <c r="J199" s="227">
        <v>6.8712536740031016</v>
      </c>
      <c r="K199" s="227">
        <v>6.0349683858677228</v>
      </c>
      <c r="M199" s="226" t="s">
        <v>40</v>
      </c>
      <c r="N199" s="228">
        <f>IFERROR(B199/_data!B199-1,"")</f>
        <v>0</v>
      </c>
      <c r="O199" s="228">
        <f>IFERROR(C199/_data!C199-1,"")</f>
        <v>0</v>
      </c>
      <c r="P199" s="228">
        <f>IFERROR(D199/_data!D199-1,"")</f>
        <v>0</v>
      </c>
      <c r="Q199" s="228">
        <f>IFERROR(E199/_data!E199-1,"")</f>
        <v>0</v>
      </c>
      <c r="R199" s="228">
        <f>IFERROR(F199/_data!F199-1,"")</f>
        <v>0</v>
      </c>
      <c r="S199" s="228">
        <f>IFERROR(G199/_data!G199-1,"")</f>
        <v>0</v>
      </c>
      <c r="T199" s="228">
        <f>IFERROR(H199/_data!H199-1,"")</f>
        <v>0</v>
      </c>
      <c r="U199" s="228">
        <f>IFERROR(I199/_data!I199-1,"")</f>
        <v>0</v>
      </c>
      <c r="V199" s="228">
        <f>IFERROR(J199/_data!J199-1,"")</f>
        <v>0</v>
      </c>
      <c r="W199" s="228">
        <f>IFERROR(K199/_data!K199-1,"")</f>
        <v>0</v>
      </c>
    </row>
    <row r="201" spans="1:23" x14ac:dyDescent="0.25">
      <c r="A201" s="150" t="s">
        <v>259</v>
      </c>
      <c r="B201" s="152"/>
      <c r="C201" s="152"/>
      <c r="D201" s="152"/>
      <c r="E201" s="152"/>
      <c r="F201" s="152"/>
      <c r="G201" s="152"/>
      <c r="H201" s="152"/>
      <c r="I201" s="152"/>
      <c r="J201" s="152"/>
      <c r="K201" s="152"/>
      <c r="M201" s="229" t="s">
        <v>257</v>
      </c>
      <c r="N201" s="150" t="str">
        <f>A201</f>
        <v>Energy consumption (MWh /Einwohner and  Year) - Tertiary sector (Services)</v>
      </c>
      <c r="O201" s="152"/>
      <c r="P201" s="152"/>
      <c r="Q201" s="152"/>
      <c r="R201" s="152"/>
      <c r="S201" s="152"/>
      <c r="T201" s="152"/>
      <c r="U201" s="152"/>
      <c r="V201" s="152"/>
      <c r="W201" s="152"/>
    </row>
    <row r="202" spans="1:23" x14ac:dyDescent="0.25">
      <c r="A202" s="223" t="s">
        <v>39</v>
      </c>
      <c r="B202" s="223">
        <v>2000</v>
      </c>
      <c r="C202" s="223">
        <v>2001</v>
      </c>
      <c r="D202" s="223">
        <v>2002</v>
      </c>
      <c r="E202" s="223">
        <v>2003</v>
      </c>
      <c r="F202" s="223">
        <v>2004</v>
      </c>
      <c r="G202" s="223">
        <v>2005</v>
      </c>
      <c r="H202" s="223">
        <v>2006</v>
      </c>
      <c r="I202" s="223">
        <v>2007</v>
      </c>
      <c r="J202" s="223">
        <v>2008</v>
      </c>
      <c r="K202" s="223">
        <v>2009</v>
      </c>
      <c r="M202" s="223" t="s">
        <v>39</v>
      </c>
      <c r="N202" s="223">
        <v>2000</v>
      </c>
      <c r="O202" s="223">
        <v>2001</v>
      </c>
      <c r="P202" s="223">
        <v>2002</v>
      </c>
      <c r="Q202" s="223">
        <v>2003</v>
      </c>
      <c r="R202" s="223">
        <v>2004</v>
      </c>
      <c r="S202" s="223">
        <v>2005</v>
      </c>
      <c r="T202" s="223">
        <v>2006</v>
      </c>
      <c r="U202" s="223">
        <v>2007</v>
      </c>
      <c r="V202" s="223">
        <v>2008</v>
      </c>
      <c r="W202" s="223">
        <v>2009</v>
      </c>
    </row>
    <row r="203" spans="1:23" x14ac:dyDescent="0.25">
      <c r="A203" s="224" t="s">
        <v>1</v>
      </c>
      <c r="B203" s="225">
        <v>0.45366205785995894</v>
      </c>
      <c r="C203" s="225">
        <v>0.45585571489610099</v>
      </c>
      <c r="D203" s="225">
        <v>0.46579904841869579</v>
      </c>
      <c r="E203" s="225">
        <v>0.4651681629468068</v>
      </c>
      <c r="F203" s="225">
        <v>0.47229015634330973</v>
      </c>
      <c r="G203" s="225">
        <v>0.50156103662229279</v>
      </c>
      <c r="H203" s="225">
        <v>0.53840226046750583</v>
      </c>
      <c r="I203" s="225">
        <v>0.54814013147346485</v>
      </c>
      <c r="J203" s="225">
        <v>0.55624985535420857</v>
      </c>
      <c r="K203" s="225">
        <v>0.61080724144782206</v>
      </c>
      <c r="M203" s="224" t="s">
        <v>1</v>
      </c>
      <c r="N203" s="228">
        <f>IFERROR(B203/_data!B203-1,"")</f>
        <v>0</v>
      </c>
      <c r="O203" s="228">
        <f>IFERROR(C203/_data!C203-1,"")</f>
        <v>0</v>
      </c>
      <c r="P203" s="228">
        <f>IFERROR(D203/_data!D203-1,"")</f>
        <v>0</v>
      </c>
      <c r="Q203" s="228">
        <f>IFERROR(E203/_data!E203-1,"")</f>
        <v>0</v>
      </c>
      <c r="R203" s="228">
        <f>IFERROR(F203/_data!F203-1,"")</f>
        <v>0</v>
      </c>
      <c r="S203" s="228">
        <f>IFERROR(G203/_data!G203-1,"")</f>
        <v>0</v>
      </c>
      <c r="T203" s="228">
        <f>IFERROR(H203/_data!H203-1,"")</f>
        <v>0</v>
      </c>
      <c r="U203" s="228">
        <f>IFERROR(I203/_data!I203-1,"")</f>
        <v>0</v>
      </c>
      <c r="V203" s="228">
        <f>IFERROR(J203/_data!J203-1,"")</f>
        <v>0</v>
      </c>
      <c r="W203" s="228">
        <f>IFERROR(K203/_data!K203-1,"")</f>
        <v>0</v>
      </c>
    </row>
    <row r="204" spans="1:23" x14ac:dyDescent="0.25">
      <c r="A204" s="224" t="s">
        <v>5</v>
      </c>
      <c r="B204" s="225">
        <v>0</v>
      </c>
      <c r="C204" s="225">
        <v>0</v>
      </c>
      <c r="D204" s="225">
        <v>0</v>
      </c>
      <c r="E204" s="225">
        <v>0</v>
      </c>
      <c r="F204" s="225">
        <v>0</v>
      </c>
      <c r="G204" s="225">
        <v>0</v>
      </c>
      <c r="H204" s="225">
        <v>0</v>
      </c>
      <c r="I204" s="225">
        <v>0</v>
      </c>
      <c r="J204" s="225">
        <v>0</v>
      </c>
      <c r="K204" s="225">
        <v>0</v>
      </c>
      <c r="M204" s="224" t="s">
        <v>5</v>
      </c>
      <c r="N204" s="228" t="str">
        <f>IFERROR(B204/_data!B204-1,"")</f>
        <v/>
      </c>
      <c r="O204" s="228" t="str">
        <f>IFERROR(C204/_data!C204-1,"")</f>
        <v/>
      </c>
      <c r="P204" s="228" t="str">
        <f>IFERROR(D204/_data!D204-1,"")</f>
        <v/>
      </c>
      <c r="Q204" s="228" t="str">
        <f>IFERROR(E204/_data!E204-1,"")</f>
        <v/>
      </c>
      <c r="R204" s="228" t="str">
        <f>IFERROR(F204/_data!F204-1,"")</f>
        <v/>
      </c>
      <c r="S204" s="228" t="str">
        <f>IFERROR(G204/_data!G204-1,"")</f>
        <v/>
      </c>
      <c r="T204" s="228" t="str">
        <f>IFERROR(H204/_data!H204-1,"")</f>
        <v/>
      </c>
      <c r="U204" s="228" t="str">
        <f>IFERROR(I204/_data!I204-1,"")</f>
        <v/>
      </c>
      <c r="V204" s="228" t="str">
        <f>IFERROR(J204/_data!J204-1,"")</f>
        <v/>
      </c>
      <c r="W204" s="228" t="str">
        <f>IFERROR(K204/_data!K204-1,"")</f>
        <v/>
      </c>
    </row>
    <row r="205" spans="1:23" x14ac:dyDescent="0.25">
      <c r="A205" s="224" t="s">
        <v>6</v>
      </c>
      <c r="B205" s="225">
        <v>0.10186573379976678</v>
      </c>
      <c r="C205" s="225">
        <v>0.1657150588071146</v>
      </c>
      <c r="D205" s="225">
        <v>5.8382311782815569E-2</v>
      </c>
      <c r="E205" s="225">
        <v>5.758689020575225E-2</v>
      </c>
      <c r="F205" s="225">
        <v>0.19328157978704893</v>
      </c>
      <c r="G205" s="225">
        <v>0.13608157069764659</v>
      </c>
      <c r="H205" s="225">
        <v>5.0717812598110562E-2</v>
      </c>
      <c r="I205" s="225">
        <v>3.6447238828191203E-2</v>
      </c>
      <c r="J205" s="225">
        <v>4.8629915063991294E-2</v>
      </c>
      <c r="K205" s="225">
        <v>7.1117188504376899E-2</v>
      </c>
      <c r="M205" s="224" t="s">
        <v>6</v>
      </c>
      <c r="N205" s="228">
        <f>IFERROR(B205/_data!B205-1,"")</f>
        <v>0</v>
      </c>
      <c r="O205" s="228">
        <f>IFERROR(C205/_data!C205-1,"")</f>
        <v>0</v>
      </c>
      <c r="P205" s="228">
        <f>IFERROR(D205/_data!D205-1,"")</f>
        <v>0</v>
      </c>
      <c r="Q205" s="228">
        <f>IFERROR(E205/_data!E205-1,"")</f>
        <v>0</v>
      </c>
      <c r="R205" s="228">
        <f>IFERROR(F205/_data!F205-1,"")</f>
        <v>0</v>
      </c>
      <c r="S205" s="228">
        <f>IFERROR(G205/_data!G205-1,"")</f>
        <v>0</v>
      </c>
      <c r="T205" s="228">
        <f>IFERROR(H205/_data!H205-1,"")</f>
        <v>0</v>
      </c>
      <c r="U205" s="228">
        <f>IFERROR(I205/_data!I205-1,"")</f>
        <v>0</v>
      </c>
      <c r="V205" s="228">
        <f>IFERROR(J205/_data!J205-1,"")</f>
        <v>0</v>
      </c>
      <c r="W205" s="228">
        <f>IFERROR(K205/_data!K205-1,"")</f>
        <v>0</v>
      </c>
    </row>
    <row r="206" spans="1:23" x14ac:dyDescent="0.25">
      <c r="A206" s="224" t="s">
        <v>2</v>
      </c>
      <c r="B206" s="225">
        <v>0</v>
      </c>
      <c r="C206" s="225">
        <v>0</v>
      </c>
      <c r="D206" s="225">
        <v>0</v>
      </c>
      <c r="E206" s="225">
        <v>0</v>
      </c>
      <c r="F206" s="225">
        <v>0</v>
      </c>
      <c r="G206" s="225">
        <v>0</v>
      </c>
      <c r="H206" s="225">
        <v>0</v>
      </c>
      <c r="I206" s="225">
        <v>0</v>
      </c>
      <c r="J206" s="225">
        <v>0</v>
      </c>
      <c r="K206" s="225">
        <v>0</v>
      </c>
      <c r="M206" s="224" t="s">
        <v>2</v>
      </c>
      <c r="N206" s="228" t="str">
        <f>IFERROR(B206/_data!B206-1,"")</f>
        <v/>
      </c>
      <c r="O206" s="228" t="str">
        <f>IFERROR(C206/_data!C206-1,"")</f>
        <v/>
      </c>
      <c r="P206" s="228" t="str">
        <f>IFERROR(D206/_data!D206-1,"")</f>
        <v/>
      </c>
      <c r="Q206" s="228" t="str">
        <f>IFERROR(E206/_data!E206-1,"")</f>
        <v/>
      </c>
      <c r="R206" s="228" t="str">
        <f>IFERROR(F206/_data!F206-1,"")</f>
        <v/>
      </c>
      <c r="S206" s="228" t="str">
        <f>IFERROR(G206/_data!G206-1,"")</f>
        <v/>
      </c>
      <c r="T206" s="228" t="str">
        <f>IFERROR(H206/_data!H206-1,"")</f>
        <v/>
      </c>
      <c r="U206" s="228" t="str">
        <f>IFERROR(I206/_data!I206-1,"")</f>
        <v/>
      </c>
      <c r="V206" s="228" t="str">
        <f>IFERROR(J206/_data!J206-1,"")</f>
        <v/>
      </c>
      <c r="W206" s="228" t="str">
        <f>IFERROR(K206/_data!K206-1,"")</f>
        <v/>
      </c>
    </row>
    <row r="207" spans="1:23" x14ac:dyDescent="0.25">
      <c r="A207" s="224" t="s">
        <v>7</v>
      </c>
      <c r="B207" s="225">
        <v>3.0401465933699818E-2</v>
      </c>
      <c r="C207" s="225">
        <v>3.0451674390749195E-2</v>
      </c>
      <c r="D207" s="225">
        <v>2.0011195074167369E-2</v>
      </c>
      <c r="E207" s="225">
        <v>1.8961193941708362E-2</v>
      </c>
      <c r="F207" s="225">
        <v>1.7869215685402999E-2</v>
      </c>
      <c r="G207" s="225">
        <v>4.0349933261778693E-2</v>
      </c>
      <c r="H207" s="225">
        <v>6.3218882895225051E-2</v>
      </c>
      <c r="I207" s="225">
        <v>5.5143269428983711E-2</v>
      </c>
      <c r="J207" s="225">
        <v>6.6565993195861969E-2</v>
      </c>
      <c r="K207" s="225">
        <v>9.8816077042646944E-2</v>
      </c>
      <c r="M207" s="224" t="s">
        <v>7</v>
      </c>
      <c r="N207" s="228">
        <f>IFERROR(B207/_data!B207-1,"")</f>
        <v>0</v>
      </c>
      <c r="O207" s="228">
        <f>IFERROR(C207/_data!C207-1,"")</f>
        <v>0</v>
      </c>
      <c r="P207" s="228">
        <f>IFERROR(D207/_data!D207-1,"")</f>
        <v>0</v>
      </c>
      <c r="Q207" s="228">
        <f>IFERROR(E207/_data!E207-1,"")</f>
        <v>0</v>
      </c>
      <c r="R207" s="228">
        <f>IFERROR(F207/_data!F207-1,"")</f>
        <v>0</v>
      </c>
      <c r="S207" s="228">
        <f>IFERROR(G207/_data!G207-1,"")</f>
        <v>0</v>
      </c>
      <c r="T207" s="228">
        <f>IFERROR(H207/_data!H207-1,"")</f>
        <v>0</v>
      </c>
      <c r="U207" s="228">
        <f>IFERROR(I207/_data!I207-1,"")</f>
        <v>0</v>
      </c>
      <c r="V207" s="228">
        <f>IFERROR(J207/_data!J207-1,"")</f>
        <v>0</v>
      </c>
      <c r="W207" s="228">
        <f>IFERROR(K207/_data!K207-1,"")</f>
        <v>0</v>
      </c>
    </row>
    <row r="208" spans="1:23" x14ac:dyDescent="0.25">
      <c r="A208" s="224" t="s">
        <v>8</v>
      </c>
      <c r="B208" s="225">
        <v>0</v>
      </c>
      <c r="C208" s="225">
        <v>0</v>
      </c>
      <c r="D208" s="225">
        <v>1.2034704729918836E-3</v>
      </c>
      <c r="E208" s="225">
        <v>4.9231586643901527E-3</v>
      </c>
      <c r="F208" s="225">
        <v>8.6801411636372172E-3</v>
      </c>
      <c r="G208" s="225">
        <v>6.2229826650207981E-3</v>
      </c>
      <c r="H208" s="225">
        <v>3.7674458429660072E-3</v>
      </c>
      <c r="I208" s="225">
        <v>1.1337868480725623E-2</v>
      </c>
      <c r="J208" s="225">
        <v>1.5274595570367283E-2</v>
      </c>
      <c r="K208" s="225">
        <v>5.1424096864298814E-3</v>
      </c>
      <c r="M208" s="224" t="s">
        <v>8</v>
      </c>
      <c r="N208" s="228" t="str">
        <f>IFERROR(B208/_data!B208-1,"")</f>
        <v/>
      </c>
      <c r="O208" s="228" t="str">
        <f>IFERROR(C208/_data!C208-1,"")</f>
        <v/>
      </c>
      <c r="P208" s="228">
        <f>IFERROR(D208/_data!D208-1,"")</f>
        <v>0</v>
      </c>
      <c r="Q208" s="228">
        <f>IFERROR(E208/_data!E208-1,"")</f>
        <v>0</v>
      </c>
      <c r="R208" s="228">
        <f>IFERROR(F208/_data!F208-1,"")</f>
        <v>0</v>
      </c>
      <c r="S208" s="228">
        <f>IFERROR(G208/_data!G208-1,"")</f>
        <v>0</v>
      </c>
      <c r="T208" s="228">
        <f>IFERROR(H208/_data!H208-1,"")</f>
        <v>0</v>
      </c>
      <c r="U208" s="228">
        <f>IFERROR(I208/_data!I208-1,"")</f>
        <v>0</v>
      </c>
      <c r="V208" s="228">
        <f>IFERROR(J208/_data!J208-1,"")</f>
        <v>0</v>
      </c>
      <c r="W208" s="228">
        <f>IFERROR(K208/_data!K208-1,"")</f>
        <v>0</v>
      </c>
    </row>
    <row r="209" spans="1:23" x14ac:dyDescent="0.25">
      <c r="A209" s="224" t="s">
        <v>9</v>
      </c>
      <c r="B209" s="225">
        <v>0.20856238547392972</v>
      </c>
      <c r="C209" s="225">
        <v>0.17975681900193397</v>
      </c>
      <c r="D209" s="225">
        <v>0.15519171564511614</v>
      </c>
      <c r="E209" s="225">
        <v>0.14966402339746065</v>
      </c>
      <c r="F209" s="225">
        <v>0.12779882104117338</v>
      </c>
      <c r="G209" s="225">
        <v>0.10689890769775454</v>
      </c>
      <c r="H209" s="225">
        <v>0.10326226560493193</v>
      </c>
      <c r="I209" s="225">
        <v>8.9070981928124779E-2</v>
      </c>
      <c r="J209" s="225">
        <v>8.4791362910504764E-2</v>
      </c>
      <c r="K209" s="225">
        <v>8.8618912380351328E-2</v>
      </c>
      <c r="M209" s="224" t="s">
        <v>9</v>
      </c>
      <c r="N209" s="228">
        <f>IFERROR(B209/_data!B209-1,"")</f>
        <v>0</v>
      </c>
      <c r="O209" s="228">
        <f>IFERROR(C209/_data!C209-1,"")</f>
        <v>0</v>
      </c>
      <c r="P209" s="228">
        <f>IFERROR(D209/_data!D209-1,"")</f>
        <v>0</v>
      </c>
      <c r="Q209" s="228">
        <f>IFERROR(E209/_data!E209-1,"")</f>
        <v>0</v>
      </c>
      <c r="R209" s="228">
        <f>IFERROR(F209/_data!F209-1,"")</f>
        <v>0</v>
      </c>
      <c r="S209" s="228">
        <f>IFERROR(G209/_data!G209-1,"")</f>
        <v>0</v>
      </c>
      <c r="T209" s="228">
        <f>IFERROR(H209/_data!H209-1,"")</f>
        <v>0</v>
      </c>
      <c r="U209" s="228">
        <f>IFERROR(I209/_data!I209-1,"")</f>
        <v>0</v>
      </c>
      <c r="V209" s="228">
        <f>IFERROR(J209/_data!J209-1,"")</f>
        <v>0</v>
      </c>
      <c r="W209" s="228">
        <f>IFERROR(K209/_data!K209-1,"")</f>
        <v>0</v>
      </c>
    </row>
    <row r="210" spans="1:23" x14ac:dyDescent="0.25">
      <c r="A210" s="224" t="s">
        <v>10</v>
      </c>
      <c r="B210" s="225">
        <v>2.4015769892831364E-2</v>
      </c>
      <c r="C210" s="225">
        <v>1.0141271251814006E-2</v>
      </c>
      <c r="D210" s="225">
        <v>8.9280716484746708E-3</v>
      </c>
      <c r="E210" s="225">
        <v>2.3068514884571005E-2</v>
      </c>
      <c r="F210" s="225">
        <v>2.4457075265622782E-2</v>
      </c>
      <c r="G210" s="225">
        <v>7.757416746806748E-3</v>
      </c>
      <c r="H210" s="225">
        <v>9.1046607871678505E-3</v>
      </c>
      <c r="I210" s="225">
        <v>1.4344121486978629E-2</v>
      </c>
      <c r="J210" s="225">
        <v>3.031775787451688E-2</v>
      </c>
      <c r="K210" s="225">
        <v>0</v>
      </c>
      <c r="M210" s="224" t="s">
        <v>10</v>
      </c>
      <c r="N210" s="228">
        <f>IFERROR(B210/_data!B210-1,"")</f>
        <v>0</v>
      </c>
      <c r="O210" s="228">
        <f>IFERROR(C210/_data!C210-1,"")</f>
        <v>0</v>
      </c>
      <c r="P210" s="228">
        <f>IFERROR(D210/_data!D210-1,"")</f>
        <v>0</v>
      </c>
      <c r="Q210" s="228">
        <f>IFERROR(E210/_data!E210-1,"")</f>
        <v>0</v>
      </c>
      <c r="R210" s="228">
        <f>IFERROR(F210/_data!F210-1,"")</f>
        <v>0</v>
      </c>
      <c r="S210" s="228">
        <f>IFERROR(G210/_data!G210-1,"")</f>
        <v>0</v>
      </c>
      <c r="T210" s="228">
        <f>IFERROR(H210/_data!H210-1,"")</f>
        <v>0</v>
      </c>
      <c r="U210" s="228">
        <f>IFERROR(I210/_data!I210-1,"")</f>
        <v>0</v>
      </c>
      <c r="V210" s="228">
        <f>IFERROR(J210/_data!J210-1,"")</f>
        <v>0</v>
      </c>
      <c r="W210" s="228" t="str">
        <f>IFERROR(K210/_data!K210-1,"")</f>
        <v/>
      </c>
    </row>
    <row r="211" spans="1:23" x14ac:dyDescent="0.25">
      <c r="A211" s="224" t="s">
        <v>11</v>
      </c>
      <c r="B211" s="225">
        <v>0.37781109445277361</v>
      </c>
      <c r="C211" s="225">
        <v>0.34926092421082522</v>
      </c>
      <c r="D211" s="225">
        <v>0.35272879932829554</v>
      </c>
      <c r="E211" s="225">
        <v>0.39233354704905754</v>
      </c>
      <c r="F211" s="225">
        <v>0.39484746368141288</v>
      </c>
      <c r="G211" s="225">
        <v>0.15463685690887299</v>
      </c>
      <c r="H211" s="225">
        <v>0.17484373662128605</v>
      </c>
      <c r="I211" s="225">
        <v>0.17550791360315168</v>
      </c>
      <c r="J211" s="225">
        <v>0.17178134185007751</v>
      </c>
      <c r="K211" s="225">
        <v>0.1945934574524035</v>
      </c>
      <c r="M211" s="224" t="s">
        <v>11</v>
      </c>
      <c r="N211" s="228">
        <f>IFERROR(B211/_data!B211-1,"")</f>
        <v>0</v>
      </c>
      <c r="O211" s="228">
        <f>IFERROR(C211/_data!C211-1,"")</f>
        <v>0</v>
      </c>
      <c r="P211" s="228">
        <f>IFERROR(D211/_data!D211-1,"")</f>
        <v>0</v>
      </c>
      <c r="Q211" s="228">
        <f>IFERROR(E211/_data!E211-1,"")</f>
        <v>0</v>
      </c>
      <c r="R211" s="228">
        <f>IFERROR(F211/_data!F211-1,"")</f>
        <v>0</v>
      </c>
      <c r="S211" s="228">
        <f>IFERROR(G211/_data!G211-1,"")</f>
        <v>0</v>
      </c>
      <c r="T211" s="228">
        <f>IFERROR(H211/_data!H211-1,"")</f>
        <v>0</v>
      </c>
      <c r="U211" s="228">
        <f>IFERROR(I211/_data!I211-1,"")</f>
        <v>0</v>
      </c>
      <c r="V211" s="228">
        <f>IFERROR(J211/_data!J211-1,"")</f>
        <v>0</v>
      </c>
      <c r="W211" s="228">
        <f>IFERROR(K211/_data!K211-1,"")</f>
        <v>0</v>
      </c>
    </row>
    <row r="212" spans="1:23" x14ac:dyDescent="0.25">
      <c r="A212" s="226" t="s">
        <v>40</v>
      </c>
      <c r="B212" s="227">
        <v>1.1963185074129603</v>
      </c>
      <c r="C212" s="227">
        <v>1.191181462558538</v>
      </c>
      <c r="D212" s="227">
        <v>1.0622446123705569</v>
      </c>
      <c r="E212" s="227">
        <v>1.1117054910897468</v>
      </c>
      <c r="F212" s="227">
        <v>1.239224452967608</v>
      </c>
      <c r="G212" s="227">
        <v>0.95350870460017312</v>
      </c>
      <c r="H212" s="227">
        <v>0.94331706481719324</v>
      </c>
      <c r="I212" s="227">
        <v>0.92999152522962047</v>
      </c>
      <c r="J212" s="227">
        <v>0.97361082181952829</v>
      </c>
      <c r="K212" s="227">
        <v>1.0690952865140306</v>
      </c>
      <c r="M212" s="226" t="s">
        <v>40</v>
      </c>
      <c r="N212" s="228">
        <f>IFERROR(B212/_data!B212-1,"")</f>
        <v>0</v>
      </c>
      <c r="O212" s="228">
        <f>IFERROR(C212/_data!C212-1,"")</f>
        <v>0</v>
      </c>
      <c r="P212" s="228">
        <f>IFERROR(D212/_data!D212-1,"")</f>
        <v>0</v>
      </c>
      <c r="Q212" s="228">
        <f>IFERROR(E212/_data!E212-1,"")</f>
        <v>0</v>
      </c>
      <c r="R212" s="228">
        <f>IFERROR(F212/_data!F212-1,"")</f>
        <v>0</v>
      </c>
      <c r="S212" s="228">
        <f>IFERROR(G212/_data!G212-1,"")</f>
        <v>0</v>
      </c>
      <c r="T212" s="228">
        <f>IFERROR(H212/_data!H212-1,"")</f>
        <v>0</v>
      </c>
      <c r="U212" s="228">
        <f>IFERROR(I212/_data!I212-1,"")</f>
        <v>0</v>
      </c>
      <c r="V212" s="228">
        <f>IFERROR(J212/_data!J212-1,"")</f>
        <v>0</v>
      </c>
      <c r="W212" s="228">
        <f>IFERROR(K212/_data!K212-1,"")</f>
        <v>0</v>
      </c>
    </row>
    <row r="214" spans="1:23" x14ac:dyDescent="0.25">
      <c r="A214" s="150" t="s">
        <v>260</v>
      </c>
      <c r="B214" s="152"/>
      <c r="C214" s="152"/>
      <c r="D214" s="152"/>
      <c r="E214" s="152"/>
      <c r="F214" s="152"/>
      <c r="G214" s="152"/>
      <c r="H214" s="152"/>
      <c r="I214" s="152"/>
      <c r="J214" s="152"/>
      <c r="K214" s="152"/>
      <c r="M214" s="229" t="s">
        <v>257</v>
      </c>
      <c r="N214" s="150" t="str">
        <f>A214</f>
        <v>Energy consumption (MWh /Einwohner and  Year) - Road</v>
      </c>
      <c r="O214" s="152"/>
      <c r="P214" s="152"/>
      <c r="Q214" s="152"/>
      <c r="R214" s="152"/>
      <c r="S214" s="152"/>
      <c r="T214" s="152"/>
      <c r="U214" s="152"/>
      <c r="V214" s="152"/>
      <c r="W214" s="152"/>
    </row>
    <row r="215" spans="1:23" x14ac:dyDescent="0.25">
      <c r="A215" s="223" t="s">
        <v>39</v>
      </c>
      <c r="B215" s="223">
        <v>2000</v>
      </c>
      <c r="C215" s="223">
        <v>2001</v>
      </c>
      <c r="D215" s="223">
        <v>2002</v>
      </c>
      <c r="E215" s="223">
        <v>2003</v>
      </c>
      <c r="F215" s="223">
        <v>2004</v>
      </c>
      <c r="G215" s="223">
        <v>2005</v>
      </c>
      <c r="H215" s="223">
        <v>2006</v>
      </c>
      <c r="I215" s="223">
        <v>2007</v>
      </c>
      <c r="J215" s="223">
        <v>2008</v>
      </c>
      <c r="K215" s="223">
        <v>2009</v>
      </c>
      <c r="M215" s="223" t="s">
        <v>39</v>
      </c>
      <c r="N215" s="223">
        <v>2000</v>
      </c>
      <c r="O215" s="223">
        <v>2001</v>
      </c>
      <c r="P215" s="223">
        <v>2002</v>
      </c>
      <c r="Q215" s="223">
        <v>2003</v>
      </c>
      <c r="R215" s="223">
        <v>2004</v>
      </c>
      <c r="S215" s="223">
        <v>2005</v>
      </c>
      <c r="T215" s="223">
        <v>2006</v>
      </c>
      <c r="U215" s="223">
        <v>2007</v>
      </c>
      <c r="V215" s="223">
        <v>2008</v>
      </c>
      <c r="W215" s="223">
        <v>2009</v>
      </c>
    </row>
    <row r="216" spans="1:23" x14ac:dyDescent="0.25">
      <c r="A216" s="224" t="s">
        <v>1</v>
      </c>
      <c r="B216" s="225">
        <v>0</v>
      </c>
      <c r="C216" s="225">
        <v>0</v>
      </c>
      <c r="D216" s="225">
        <v>0</v>
      </c>
      <c r="E216" s="225">
        <v>0</v>
      </c>
      <c r="F216" s="225">
        <v>0</v>
      </c>
      <c r="G216" s="225">
        <v>0</v>
      </c>
      <c r="H216" s="225">
        <v>0</v>
      </c>
      <c r="I216" s="225">
        <v>0</v>
      </c>
      <c r="J216" s="225">
        <v>0</v>
      </c>
      <c r="K216" s="225">
        <v>0</v>
      </c>
      <c r="M216" s="224" t="s">
        <v>1</v>
      </c>
      <c r="N216" s="228" t="str">
        <f>IFERROR(B216/_data!B216-1,"")</f>
        <v/>
      </c>
      <c r="O216" s="228" t="str">
        <f>IFERROR(C216/_data!C216-1,"")</f>
        <v/>
      </c>
      <c r="P216" s="228" t="str">
        <f>IFERROR(D216/_data!D216-1,"")</f>
        <v/>
      </c>
      <c r="Q216" s="228" t="str">
        <f>IFERROR(E216/_data!E216-1,"")</f>
        <v/>
      </c>
      <c r="R216" s="228" t="str">
        <f>IFERROR(F216/_data!F216-1,"")</f>
        <v/>
      </c>
      <c r="S216" s="228" t="str">
        <f>IFERROR(G216/_data!G216-1,"")</f>
        <v/>
      </c>
      <c r="T216" s="228" t="str">
        <f>IFERROR(H216/_data!H216-1,"")</f>
        <v/>
      </c>
      <c r="U216" s="228" t="str">
        <f>IFERROR(I216/_data!I216-1,"")</f>
        <v/>
      </c>
      <c r="V216" s="228" t="str">
        <f>IFERROR(J216/_data!J216-1,"")</f>
        <v/>
      </c>
      <c r="W216" s="228" t="str">
        <f>IFERROR(K216/_data!K216-1,"")</f>
        <v/>
      </c>
    </row>
    <row r="217" spans="1:23" x14ac:dyDescent="0.25">
      <c r="A217" s="224" t="s">
        <v>5</v>
      </c>
      <c r="B217" s="225">
        <v>0</v>
      </c>
      <c r="C217" s="225">
        <v>0</v>
      </c>
      <c r="D217" s="225">
        <v>0</v>
      </c>
      <c r="E217" s="225">
        <v>0</v>
      </c>
      <c r="F217" s="225">
        <v>0</v>
      </c>
      <c r="G217" s="225">
        <v>0</v>
      </c>
      <c r="H217" s="225">
        <v>0</v>
      </c>
      <c r="I217" s="225">
        <v>0</v>
      </c>
      <c r="J217" s="225">
        <v>0</v>
      </c>
      <c r="K217" s="225">
        <v>0</v>
      </c>
      <c r="M217" s="224" t="s">
        <v>5</v>
      </c>
      <c r="N217" s="228" t="str">
        <f>IFERROR(B217/_data!B217-1,"")</f>
        <v/>
      </c>
      <c r="O217" s="228" t="str">
        <f>IFERROR(C217/_data!C217-1,"")</f>
        <v/>
      </c>
      <c r="P217" s="228" t="str">
        <f>IFERROR(D217/_data!D217-1,"")</f>
        <v/>
      </c>
      <c r="Q217" s="228" t="str">
        <f>IFERROR(E217/_data!E217-1,"")</f>
        <v/>
      </c>
      <c r="R217" s="228" t="str">
        <f>IFERROR(F217/_data!F217-1,"")</f>
        <v/>
      </c>
      <c r="S217" s="228" t="str">
        <f>IFERROR(G217/_data!G217-1,"")</f>
        <v/>
      </c>
      <c r="T217" s="228" t="str">
        <f>IFERROR(H217/_data!H217-1,"")</f>
        <v/>
      </c>
      <c r="U217" s="228" t="str">
        <f>IFERROR(I217/_data!I217-1,"")</f>
        <v/>
      </c>
      <c r="V217" s="228" t="str">
        <f>IFERROR(J217/_data!J217-1,"")</f>
        <v/>
      </c>
      <c r="W217" s="228" t="str">
        <f>IFERROR(K217/_data!K217-1,"")</f>
        <v/>
      </c>
    </row>
    <row r="218" spans="1:23" x14ac:dyDescent="0.25">
      <c r="A218" s="224" t="s">
        <v>6</v>
      </c>
      <c r="B218" s="225">
        <v>0</v>
      </c>
      <c r="C218" s="225">
        <v>0</v>
      </c>
      <c r="D218" s="225">
        <v>0</v>
      </c>
      <c r="E218" s="225">
        <v>0</v>
      </c>
      <c r="F218" s="225">
        <v>0</v>
      </c>
      <c r="G218" s="225">
        <v>0</v>
      </c>
      <c r="H218" s="225">
        <v>0</v>
      </c>
      <c r="I218" s="225">
        <v>0</v>
      </c>
      <c r="J218" s="225">
        <v>0</v>
      </c>
      <c r="K218" s="225">
        <v>0</v>
      </c>
      <c r="M218" s="224" t="s">
        <v>6</v>
      </c>
      <c r="N218" s="228" t="str">
        <f>IFERROR(B218/_data!B218-1,"")</f>
        <v/>
      </c>
      <c r="O218" s="228" t="str">
        <f>IFERROR(C218/_data!C218-1,"")</f>
        <v/>
      </c>
      <c r="P218" s="228" t="str">
        <f>IFERROR(D218/_data!D218-1,"")</f>
        <v/>
      </c>
      <c r="Q218" s="228" t="str">
        <f>IFERROR(E218/_data!E218-1,"")</f>
        <v/>
      </c>
      <c r="R218" s="228" t="str">
        <f>IFERROR(F218/_data!F218-1,"")</f>
        <v/>
      </c>
      <c r="S218" s="228" t="str">
        <f>IFERROR(G218/_data!G218-1,"")</f>
        <v/>
      </c>
      <c r="T218" s="228" t="str">
        <f>IFERROR(H218/_data!H218-1,"")</f>
        <v/>
      </c>
      <c r="U218" s="228" t="str">
        <f>IFERROR(I218/_data!I218-1,"")</f>
        <v/>
      </c>
      <c r="V218" s="228" t="str">
        <f>IFERROR(J218/_data!J218-1,"")</f>
        <v/>
      </c>
      <c r="W218" s="228" t="str">
        <f>IFERROR(K218/_data!K218-1,"")</f>
        <v/>
      </c>
    </row>
    <row r="219" spans="1:23" x14ac:dyDescent="0.25">
      <c r="A219" s="224" t="s">
        <v>2</v>
      </c>
      <c r="B219" s="225">
        <v>0</v>
      </c>
      <c r="C219" s="225">
        <v>0</v>
      </c>
      <c r="D219" s="225">
        <v>0</v>
      </c>
      <c r="E219" s="225">
        <v>0</v>
      </c>
      <c r="F219" s="225">
        <v>0</v>
      </c>
      <c r="G219" s="225">
        <v>0</v>
      </c>
      <c r="H219" s="225">
        <v>0</v>
      </c>
      <c r="I219" s="225">
        <v>0</v>
      </c>
      <c r="J219" s="225">
        <v>0</v>
      </c>
      <c r="K219" s="225">
        <v>0</v>
      </c>
      <c r="M219" s="224" t="s">
        <v>2</v>
      </c>
      <c r="N219" s="228" t="str">
        <f>IFERROR(B219/_data!B219-1,"")</f>
        <v/>
      </c>
      <c r="O219" s="228" t="str">
        <f>IFERROR(C219/_data!C219-1,"")</f>
        <v/>
      </c>
      <c r="P219" s="228" t="str">
        <f>IFERROR(D219/_data!D219-1,"")</f>
        <v/>
      </c>
      <c r="Q219" s="228" t="str">
        <f>IFERROR(E219/_data!E219-1,"")</f>
        <v/>
      </c>
      <c r="R219" s="228" t="str">
        <f>IFERROR(F219/_data!F219-1,"")</f>
        <v/>
      </c>
      <c r="S219" s="228" t="str">
        <f>IFERROR(G219/_data!G219-1,"")</f>
        <v/>
      </c>
      <c r="T219" s="228" t="str">
        <f>IFERROR(H219/_data!H219-1,"")</f>
        <v/>
      </c>
      <c r="U219" s="228" t="str">
        <f>IFERROR(I219/_data!I219-1,"")</f>
        <v/>
      </c>
      <c r="V219" s="228" t="str">
        <f>IFERROR(J219/_data!J219-1,"")</f>
        <v/>
      </c>
      <c r="W219" s="228" t="str">
        <f>IFERROR(K219/_data!K219-1,"")</f>
        <v/>
      </c>
    </row>
    <row r="220" spans="1:23" x14ac:dyDescent="0.25">
      <c r="A220" s="224" t="s">
        <v>7</v>
      </c>
      <c r="B220" s="225">
        <v>0.82236659448053739</v>
      </c>
      <c r="C220" s="225">
        <v>0.70682431774319043</v>
      </c>
      <c r="D220" s="225">
        <v>0.73741953540442207</v>
      </c>
      <c r="E220" s="225">
        <v>0.76750636961081231</v>
      </c>
      <c r="F220" s="225">
        <v>0.81703595832451037</v>
      </c>
      <c r="G220" s="225">
        <v>0.89116521616612909</v>
      </c>
      <c r="H220" s="225">
        <v>0.96546507977281149</v>
      </c>
      <c r="I220" s="225">
        <v>1.0159417302274445</v>
      </c>
      <c r="J220" s="225">
        <v>1.0669652155800875</v>
      </c>
      <c r="K220" s="225">
        <v>1.0132007994109604</v>
      </c>
      <c r="M220" s="224" t="s">
        <v>7</v>
      </c>
      <c r="N220" s="228">
        <f>IFERROR(B220/_data!B220-1,"")</f>
        <v>0</v>
      </c>
      <c r="O220" s="228">
        <f>IFERROR(C220/_data!C220-1,"")</f>
        <v>0</v>
      </c>
      <c r="P220" s="228">
        <f>IFERROR(D220/_data!D220-1,"")</f>
        <v>0</v>
      </c>
      <c r="Q220" s="228">
        <f>IFERROR(E220/_data!E220-1,"")</f>
        <v>0</v>
      </c>
      <c r="R220" s="228">
        <f>IFERROR(F220/_data!F220-1,"")</f>
        <v>0</v>
      </c>
      <c r="S220" s="228">
        <f>IFERROR(G220/_data!G220-1,"")</f>
        <v>0</v>
      </c>
      <c r="T220" s="228">
        <f>IFERROR(H220/_data!H220-1,"")</f>
        <v>0</v>
      </c>
      <c r="U220" s="228">
        <f>IFERROR(I220/_data!I220-1,"")</f>
        <v>0</v>
      </c>
      <c r="V220" s="228">
        <f>IFERROR(J220/_data!J220-1,"")</f>
        <v>0</v>
      </c>
      <c r="W220" s="228">
        <f>IFERROR(K220/_data!K220-1,"")</f>
        <v>0</v>
      </c>
    </row>
    <row r="221" spans="1:23" x14ac:dyDescent="0.25">
      <c r="A221" s="224" t="s">
        <v>8</v>
      </c>
      <c r="B221" s="225">
        <v>1.1060858459659058</v>
      </c>
      <c r="C221" s="225">
        <v>1.0162445334647463</v>
      </c>
      <c r="D221" s="225">
        <v>1.0125944584382871</v>
      </c>
      <c r="E221" s="225">
        <v>1.1291475389293004</v>
      </c>
      <c r="F221" s="225">
        <v>0.64510130550340961</v>
      </c>
      <c r="G221" s="225">
        <v>0.65454979766554378</v>
      </c>
      <c r="H221" s="225">
        <v>0.64865713388703372</v>
      </c>
      <c r="I221" s="225">
        <v>0.6154515678325202</v>
      </c>
      <c r="J221" s="225">
        <v>0.62822560114790893</v>
      </c>
      <c r="K221" s="225">
        <v>0.61139160618491639</v>
      </c>
      <c r="M221" s="224" t="s">
        <v>8</v>
      </c>
      <c r="N221" s="228">
        <f>IFERROR(B221/_data!B221-1,"")</f>
        <v>0</v>
      </c>
      <c r="O221" s="228">
        <f>IFERROR(C221/_data!C221-1,"")</f>
        <v>0</v>
      </c>
      <c r="P221" s="228">
        <f>IFERROR(D221/_data!D221-1,"")</f>
        <v>0</v>
      </c>
      <c r="Q221" s="228">
        <f>IFERROR(E221/_data!E221-1,"")</f>
        <v>0</v>
      </c>
      <c r="R221" s="228">
        <f>IFERROR(F221/_data!F221-1,"")</f>
        <v>0</v>
      </c>
      <c r="S221" s="228">
        <f>IFERROR(G221/_data!G221-1,"")</f>
        <v>0</v>
      </c>
      <c r="T221" s="228">
        <f>IFERROR(H221/_data!H221-1,"")</f>
        <v>0</v>
      </c>
      <c r="U221" s="228">
        <f>IFERROR(I221/_data!I221-1,"")</f>
        <v>0</v>
      </c>
      <c r="V221" s="228">
        <f>IFERROR(J221/_data!J221-1,"")</f>
        <v>0</v>
      </c>
      <c r="W221" s="228">
        <f>IFERROR(K221/_data!K221-1,"")</f>
        <v>0</v>
      </c>
    </row>
    <row r="222" spans="1:23" x14ac:dyDescent="0.25">
      <c r="A222" s="224" t="s">
        <v>9</v>
      </c>
      <c r="B222" s="225">
        <v>0</v>
      </c>
      <c r="C222" s="225">
        <v>0</v>
      </c>
      <c r="D222" s="225">
        <v>0</v>
      </c>
      <c r="E222" s="225">
        <v>0</v>
      </c>
      <c r="F222" s="225">
        <v>0</v>
      </c>
      <c r="G222" s="225">
        <v>0</v>
      </c>
      <c r="H222" s="225">
        <v>0</v>
      </c>
      <c r="I222" s="225">
        <v>0</v>
      </c>
      <c r="J222" s="225">
        <v>0</v>
      </c>
      <c r="K222" s="225">
        <v>0</v>
      </c>
      <c r="M222" s="224" t="s">
        <v>9</v>
      </c>
      <c r="N222" s="228" t="str">
        <f>IFERROR(B222/_data!B222-1,"")</f>
        <v/>
      </c>
      <c r="O222" s="228" t="str">
        <f>IFERROR(C222/_data!C222-1,"")</f>
        <v/>
      </c>
      <c r="P222" s="228" t="str">
        <f>IFERROR(D222/_data!D222-1,"")</f>
        <v/>
      </c>
      <c r="Q222" s="228" t="str">
        <f>IFERROR(E222/_data!E222-1,"")</f>
        <v/>
      </c>
      <c r="R222" s="228" t="str">
        <f>IFERROR(F222/_data!F222-1,"")</f>
        <v/>
      </c>
      <c r="S222" s="228" t="str">
        <f>IFERROR(G222/_data!G222-1,"")</f>
        <v/>
      </c>
      <c r="T222" s="228" t="str">
        <f>IFERROR(H222/_data!H222-1,"")</f>
        <v/>
      </c>
      <c r="U222" s="228" t="str">
        <f>IFERROR(I222/_data!I222-1,"")</f>
        <v/>
      </c>
      <c r="V222" s="228" t="str">
        <f>IFERROR(J222/_data!J222-1,"")</f>
        <v/>
      </c>
      <c r="W222" s="228" t="str">
        <f>IFERROR(K222/_data!K222-1,"")</f>
        <v/>
      </c>
    </row>
    <row r="223" spans="1:23" x14ac:dyDescent="0.25">
      <c r="A223" s="224" t="s">
        <v>10</v>
      </c>
      <c r="B223" s="225">
        <v>2.1489255372313842E-2</v>
      </c>
      <c r="C223" s="225">
        <v>1.9028813914804852E-2</v>
      </c>
      <c r="D223" s="225">
        <v>2.1662468513853905E-2</v>
      </c>
      <c r="E223" s="225">
        <v>0</v>
      </c>
      <c r="F223" s="225">
        <v>0</v>
      </c>
      <c r="G223" s="225">
        <v>3.8815499179992746E-2</v>
      </c>
      <c r="H223" s="225">
        <v>4.6807660473214031E-2</v>
      </c>
      <c r="I223" s="225">
        <v>4.9560228131656704E-2</v>
      </c>
      <c r="J223" s="225">
        <v>5.6643291906778678E-2</v>
      </c>
      <c r="K223" s="225">
        <v>6.6529925318186606E-2</v>
      </c>
      <c r="M223" s="224" t="s">
        <v>10</v>
      </c>
      <c r="N223" s="228">
        <f>IFERROR(B223/_data!B223-1,"")</f>
        <v>0</v>
      </c>
      <c r="O223" s="228">
        <f>IFERROR(C223/_data!C223-1,"")</f>
        <v>0</v>
      </c>
      <c r="P223" s="228">
        <f>IFERROR(D223/_data!D223-1,"")</f>
        <v>0</v>
      </c>
      <c r="Q223" s="228" t="str">
        <f>IFERROR(E223/_data!E223-1,"")</f>
        <v/>
      </c>
      <c r="R223" s="228" t="str">
        <f>IFERROR(F223/_data!F223-1,"")</f>
        <v/>
      </c>
      <c r="S223" s="228">
        <f>IFERROR(G223/_data!G223-1,"")</f>
        <v>0</v>
      </c>
      <c r="T223" s="228">
        <f>IFERROR(H223/_data!H223-1,"")</f>
        <v>0</v>
      </c>
      <c r="U223" s="228">
        <f>IFERROR(I223/_data!I223-1,"")</f>
        <v>0</v>
      </c>
      <c r="V223" s="228">
        <f>IFERROR(J223/_data!J223-1,"")</f>
        <v>0</v>
      </c>
      <c r="W223" s="228">
        <f>IFERROR(K223/_data!K223-1,"")</f>
        <v>0</v>
      </c>
    </row>
    <row r="224" spans="1:23" x14ac:dyDescent="0.25">
      <c r="A224" s="224" t="s">
        <v>11</v>
      </c>
      <c r="B224" s="225">
        <v>0</v>
      </c>
      <c r="C224" s="225">
        <v>0</v>
      </c>
      <c r="D224" s="225">
        <v>0</v>
      </c>
      <c r="E224" s="225">
        <v>0</v>
      </c>
      <c r="F224" s="225">
        <v>0</v>
      </c>
      <c r="G224" s="225">
        <v>0</v>
      </c>
      <c r="H224" s="225">
        <v>0</v>
      </c>
      <c r="I224" s="225">
        <v>0</v>
      </c>
      <c r="J224" s="225">
        <v>0.1112615427341526</v>
      </c>
      <c r="K224" s="225">
        <v>0.5286455594123628</v>
      </c>
      <c r="M224" s="224" t="s">
        <v>11</v>
      </c>
      <c r="N224" s="228" t="str">
        <f>IFERROR(B224/_data!B224-1,"")</f>
        <v/>
      </c>
      <c r="O224" s="228" t="str">
        <f>IFERROR(C224/_data!C224-1,"")</f>
        <v/>
      </c>
      <c r="P224" s="228" t="str">
        <f>IFERROR(D224/_data!D224-1,"")</f>
        <v/>
      </c>
      <c r="Q224" s="228" t="str">
        <f>IFERROR(E224/_data!E224-1,"")</f>
        <v/>
      </c>
      <c r="R224" s="228" t="str">
        <f>IFERROR(F224/_data!F224-1,"")</f>
        <v/>
      </c>
      <c r="S224" s="228" t="str">
        <f>IFERROR(G224/_data!G224-1,"")</f>
        <v/>
      </c>
      <c r="T224" s="228" t="str">
        <f>IFERROR(H224/_data!H224-1,"")</f>
        <v/>
      </c>
      <c r="U224" s="228" t="str">
        <f>IFERROR(I224/_data!I224-1,"")</f>
        <v/>
      </c>
      <c r="V224" s="228">
        <f>IFERROR(J224/_data!J224-1,"")</f>
        <v>0</v>
      </c>
      <c r="W224" s="228">
        <f>IFERROR(K224/_data!K224-1,"")</f>
        <v>0</v>
      </c>
    </row>
    <row r="225" spans="1:23" x14ac:dyDescent="0.25">
      <c r="A225" s="226" t="s">
        <v>40</v>
      </c>
      <c r="B225" s="227">
        <v>1.949941695818757</v>
      </c>
      <c r="C225" s="227">
        <v>1.7420976651227416</v>
      </c>
      <c r="D225" s="227">
        <v>1.7716764623565631</v>
      </c>
      <c r="E225" s="227">
        <v>1.8966539085401126</v>
      </c>
      <c r="F225" s="227">
        <v>1.46213726382792</v>
      </c>
      <c r="G225" s="227">
        <v>1.5845305130116656</v>
      </c>
      <c r="H225" s="227">
        <v>1.6609298741330591</v>
      </c>
      <c r="I225" s="227">
        <v>1.6809535261916215</v>
      </c>
      <c r="J225" s="227">
        <v>1.8630956513689279</v>
      </c>
      <c r="K225" s="227">
        <v>2.219767890326426</v>
      </c>
      <c r="M225" s="226" t="s">
        <v>40</v>
      </c>
      <c r="N225" s="228">
        <f>IFERROR(B225/_data!B225-1,"")</f>
        <v>0</v>
      </c>
      <c r="O225" s="228">
        <f>IFERROR(C225/_data!C225-1,"")</f>
        <v>0</v>
      </c>
      <c r="P225" s="228">
        <f>IFERROR(D225/_data!D225-1,"")</f>
        <v>0</v>
      </c>
      <c r="Q225" s="228">
        <f>IFERROR(E225/_data!E225-1,"")</f>
        <v>0</v>
      </c>
      <c r="R225" s="228">
        <f>IFERROR(F225/_data!F225-1,"")</f>
        <v>0</v>
      </c>
      <c r="S225" s="228">
        <f>IFERROR(G225/_data!G225-1,"")</f>
        <v>0</v>
      </c>
      <c r="T225" s="228">
        <f>IFERROR(H225/_data!H225-1,"")</f>
        <v>0</v>
      </c>
      <c r="U225" s="228">
        <f>IFERROR(I225/_data!I225-1,"")</f>
        <v>0</v>
      </c>
      <c r="V225" s="228">
        <f>IFERROR(J225/_data!J225-1,"")</f>
        <v>0</v>
      </c>
      <c r="W225" s="228">
        <f>IFERROR(K225/_data!K225-1,"")</f>
        <v>0</v>
      </c>
    </row>
    <row r="227" spans="1:23" x14ac:dyDescent="0.25">
      <c r="A227" s="150" t="s">
        <v>261</v>
      </c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M227" s="229" t="s">
        <v>257</v>
      </c>
      <c r="N227" s="150" t="str">
        <f>A227</f>
        <v>Energy consumption (MWh /Einwohner and  Year) - Rail</v>
      </c>
      <c r="O227" s="152"/>
      <c r="P227" s="152"/>
      <c r="Q227" s="152"/>
      <c r="R227" s="152"/>
      <c r="S227" s="152"/>
      <c r="T227" s="152"/>
      <c r="U227" s="152"/>
      <c r="V227" s="152"/>
      <c r="W227" s="152"/>
    </row>
    <row r="228" spans="1:23" x14ac:dyDescent="0.25">
      <c r="A228" s="223" t="s">
        <v>39</v>
      </c>
      <c r="B228" s="223">
        <v>2000</v>
      </c>
      <c r="C228" s="223">
        <v>2001</v>
      </c>
      <c r="D228" s="223">
        <v>2002</v>
      </c>
      <c r="E228" s="223">
        <v>2003</v>
      </c>
      <c r="F228" s="223">
        <v>2004</v>
      </c>
      <c r="G228" s="223">
        <v>2005</v>
      </c>
      <c r="H228" s="223">
        <v>2006</v>
      </c>
      <c r="I228" s="223">
        <v>2007</v>
      </c>
      <c r="J228" s="223">
        <v>2008</v>
      </c>
      <c r="K228" s="223">
        <v>2009</v>
      </c>
      <c r="M228" s="223" t="s">
        <v>39</v>
      </c>
      <c r="N228" s="223">
        <v>2000</v>
      </c>
      <c r="O228" s="223">
        <v>2001</v>
      </c>
      <c r="P228" s="223">
        <v>2002</v>
      </c>
      <c r="Q228" s="223">
        <v>2003</v>
      </c>
      <c r="R228" s="223">
        <v>2004</v>
      </c>
      <c r="S228" s="223">
        <v>2005</v>
      </c>
      <c r="T228" s="223">
        <v>2006</v>
      </c>
      <c r="U228" s="223">
        <v>2007</v>
      </c>
      <c r="V228" s="223">
        <v>2008</v>
      </c>
      <c r="W228" s="223">
        <v>2009</v>
      </c>
    </row>
    <row r="229" spans="1:23" x14ac:dyDescent="0.25">
      <c r="A229" s="224" t="s">
        <v>1</v>
      </c>
      <c r="B229" s="225">
        <v>6.8354711533122323E-2</v>
      </c>
      <c r="C229" s="225">
        <v>7.1601832739456028E-2</v>
      </c>
      <c r="D229" s="225">
        <v>7.4055415617128459E-2</v>
      </c>
      <c r="E229" s="225">
        <v>7.2103175181896934E-2</v>
      </c>
      <c r="F229" s="225">
        <v>7.5011122173060399E-2</v>
      </c>
      <c r="G229" s="225">
        <v>7.2430971749488648E-2</v>
      </c>
      <c r="H229" s="225">
        <v>7.9829894111938818E-2</v>
      </c>
      <c r="I229" s="225">
        <v>7.2465012941203416E-2</v>
      </c>
      <c r="J229" s="225">
        <v>7.7790506607419763E-2</v>
      </c>
      <c r="K229" s="225">
        <v>7.4272758084686141E-2</v>
      </c>
      <c r="M229" s="224" t="s">
        <v>1</v>
      </c>
      <c r="N229" s="228">
        <f>IFERROR(B229/_data!B229-1,"")</f>
        <v>0</v>
      </c>
      <c r="O229" s="228">
        <f>IFERROR(C229/_data!C229-1,"")</f>
        <v>0</v>
      </c>
      <c r="P229" s="228">
        <f>IFERROR(D229/_data!D229-1,"")</f>
        <v>0</v>
      </c>
      <c r="Q229" s="228">
        <f>IFERROR(E229/_data!E229-1,"")</f>
        <v>0</v>
      </c>
      <c r="R229" s="228">
        <f>IFERROR(F229/_data!F229-1,"")</f>
        <v>0</v>
      </c>
      <c r="S229" s="228">
        <f>IFERROR(G229/_data!G229-1,"")</f>
        <v>0</v>
      </c>
      <c r="T229" s="228">
        <f>IFERROR(H229/_data!H229-1,"")</f>
        <v>0</v>
      </c>
      <c r="U229" s="228">
        <f>IFERROR(I229/_data!I229-1,"")</f>
        <v>0</v>
      </c>
      <c r="V229" s="228">
        <f>IFERROR(J229/_data!J229-1,"")</f>
        <v>0</v>
      </c>
      <c r="W229" s="228">
        <f>IFERROR(K229/_data!K229-1,"")</f>
        <v>0</v>
      </c>
    </row>
    <row r="230" spans="1:23" x14ac:dyDescent="0.25">
      <c r="A230" s="224" t="s">
        <v>5</v>
      </c>
      <c r="B230" s="225">
        <v>0</v>
      </c>
      <c r="C230" s="225">
        <v>0</v>
      </c>
      <c r="D230" s="225">
        <v>0</v>
      </c>
      <c r="E230" s="225">
        <v>0</v>
      </c>
      <c r="F230" s="225">
        <v>0</v>
      </c>
      <c r="G230" s="225">
        <v>0</v>
      </c>
      <c r="H230" s="225">
        <v>0</v>
      </c>
      <c r="I230" s="225">
        <v>0</v>
      </c>
      <c r="J230" s="225">
        <v>0</v>
      </c>
      <c r="K230" s="225">
        <v>0</v>
      </c>
      <c r="M230" s="224" t="s">
        <v>5</v>
      </c>
      <c r="N230" s="228" t="str">
        <f>IFERROR(B230/_data!B230-1,"")</f>
        <v/>
      </c>
      <c r="O230" s="228" t="str">
        <f>IFERROR(C230/_data!C230-1,"")</f>
        <v/>
      </c>
      <c r="P230" s="228" t="str">
        <f>IFERROR(D230/_data!D230-1,"")</f>
        <v/>
      </c>
      <c r="Q230" s="228" t="str">
        <f>IFERROR(E230/_data!E230-1,"")</f>
        <v/>
      </c>
      <c r="R230" s="228" t="str">
        <f>IFERROR(F230/_data!F230-1,"")</f>
        <v/>
      </c>
      <c r="S230" s="228" t="str">
        <f>IFERROR(G230/_data!G230-1,"")</f>
        <v/>
      </c>
      <c r="T230" s="228" t="str">
        <f>IFERROR(H230/_data!H230-1,"")</f>
        <v/>
      </c>
      <c r="U230" s="228" t="str">
        <f>IFERROR(I230/_data!I230-1,"")</f>
        <v/>
      </c>
      <c r="V230" s="228" t="str">
        <f>IFERROR(J230/_data!J230-1,"")</f>
        <v/>
      </c>
      <c r="W230" s="228" t="str">
        <f>IFERROR(K230/_data!K230-1,"")</f>
        <v/>
      </c>
    </row>
    <row r="231" spans="1:23" x14ac:dyDescent="0.25">
      <c r="A231" s="224" t="s">
        <v>6</v>
      </c>
      <c r="B231" s="225">
        <v>0</v>
      </c>
      <c r="C231" s="225">
        <v>0</v>
      </c>
      <c r="D231" s="225">
        <v>0</v>
      </c>
      <c r="E231" s="225">
        <v>0</v>
      </c>
      <c r="F231" s="225">
        <v>0</v>
      </c>
      <c r="G231" s="225">
        <v>0</v>
      </c>
      <c r="H231" s="225">
        <v>0</v>
      </c>
      <c r="I231" s="225">
        <v>0</v>
      </c>
      <c r="J231" s="225">
        <v>0</v>
      </c>
      <c r="K231" s="225">
        <v>0</v>
      </c>
      <c r="M231" s="224" t="s">
        <v>6</v>
      </c>
      <c r="N231" s="228" t="str">
        <f>IFERROR(B231/_data!B231-1,"")</f>
        <v/>
      </c>
      <c r="O231" s="228" t="str">
        <f>IFERROR(C231/_data!C231-1,"")</f>
        <v/>
      </c>
      <c r="P231" s="228" t="str">
        <f>IFERROR(D231/_data!D231-1,"")</f>
        <v/>
      </c>
      <c r="Q231" s="228" t="str">
        <f>IFERROR(E231/_data!E231-1,"")</f>
        <v/>
      </c>
      <c r="R231" s="228" t="str">
        <f>IFERROR(F231/_data!F231-1,"")</f>
        <v/>
      </c>
      <c r="S231" s="228" t="str">
        <f>IFERROR(G231/_data!G231-1,"")</f>
        <v/>
      </c>
      <c r="T231" s="228" t="str">
        <f>IFERROR(H231/_data!H231-1,"")</f>
        <v/>
      </c>
      <c r="U231" s="228" t="str">
        <f>IFERROR(I231/_data!I231-1,"")</f>
        <v/>
      </c>
      <c r="V231" s="228" t="str">
        <f>IFERROR(J231/_data!J231-1,"")</f>
        <v/>
      </c>
      <c r="W231" s="228" t="str">
        <f>IFERROR(K231/_data!K231-1,"")</f>
        <v/>
      </c>
    </row>
    <row r="232" spans="1:23" x14ac:dyDescent="0.25">
      <c r="A232" s="224" t="s">
        <v>2</v>
      </c>
      <c r="B232" s="225">
        <v>0</v>
      </c>
      <c r="C232" s="225">
        <v>0</v>
      </c>
      <c r="D232" s="225">
        <v>0</v>
      </c>
      <c r="E232" s="225">
        <v>0</v>
      </c>
      <c r="F232" s="225">
        <v>0</v>
      </c>
      <c r="G232" s="225">
        <v>0</v>
      </c>
      <c r="H232" s="225">
        <v>0</v>
      </c>
      <c r="I232" s="225">
        <v>0</v>
      </c>
      <c r="J232" s="225">
        <v>0</v>
      </c>
      <c r="K232" s="225">
        <v>0</v>
      </c>
      <c r="M232" s="224" t="s">
        <v>2</v>
      </c>
      <c r="N232" s="228" t="str">
        <f>IFERROR(B232/_data!B232-1,"")</f>
        <v/>
      </c>
      <c r="O232" s="228" t="str">
        <f>IFERROR(C232/_data!C232-1,"")</f>
        <v/>
      </c>
      <c r="P232" s="228" t="str">
        <f>IFERROR(D232/_data!D232-1,"")</f>
        <v/>
      </c>
      <c r="Q232" s="228" t="str">
        <f>IFERROR(E232/_data!E232-1,"")</f>
        <v/>
      </c>
      <c r="R232" s="228" t="str">
        <f>IFERROR(F232/_data!F232-1,"")</f>
        <v/>
      </c>
      <c r="S232" s="228" t="str">
        <f>IFERROR(G232/_data!G232-1,"")</f>
        <v/>
      </c>
      <c r="T232" s="228" t="str">
        <f>IFERROR(H232/_data!H232-1,"")</f>
        <v/>
      </c>
      <c r="U232" s="228" t="str">
        <f>IFERROR(I232/_data!I232-1,"")</f>
        <v/>
      </c>
      <c r="V232" s="228" t="str">
        <f>IFERROR(J232/_data!J232-1,"")</f>
        <v/>
      </c>
      <c r="W232" s="228" t="str">
        <f>IFERROR(K232/_data!K232-1,"")</f>
        <v/>
      </c>
    </row>
    <row r="233" spans="1:23" x14ac:dyDescent="0.25">
      <c r="A233" s="224" t="s">
        <v>7</v>
      </c>
      <c r="B233" s="225">
        <v>0.26075850963407182</v>
      </c>
      <c r="C233" s="225">
        <v>0.29245308881948251</v>
      </c>
      <c r="D233" s="225">
        <v>0.25096557514693535</v>
      </c>
      <c r="E233" s="225">
        <v>0.26300920201933453</v>
      </c>
      <c r="F233" s="225">
        <v>0.27996989512161474</v>
      </c>
      <c r="G233" s="225">
        <v>0.30671632368143609</v>
      </c>
      <c r="H233" s="225">
        <v>0.33353312212803604</v>
      </c>
      <c r="I233" s="225">
        <v>0.35041457660505276</v>
      </c>
      <c r="J233" s="225">
        <v>0.4401282140294846</v>
      </c>
      <c r="K233" s="225">
        <v>0.25577644542617717</v>
      </c>
      <c r="M233" s="224" t="s">
        <v>7</v>
      </c>
      <c r="N233" s="228">
        <f>IFERROR(B233/_data!B233-1,"")</f>
        <v>0</v>
      </c>
      <c r="O233" s="228">
        <f>IFERROR(C233/_data!C233-1,"")</f>
        <v>0</v>
      </c>
      <c r="P233" s="228">
        <f>IFERROR(D233/_data!D233-1,"")</f>
        <v>0</v>
      </c>
      <c r="Q233" s="228">
        <f>IFERROR(E233/_data!E233-1,"")</f>
        <v>0</v>
      </c>
      <c r="R233" s="228">
        <f>IFERROR(F233/_data!F233-1,"")</f>
        <v>0</v>
      </c>
      <c r="S233" s="228">
        <f>IFERROR(G233/_data!G233-1,"")</f>
        <v>0</v>
      </c>
      <c r="T233" s="228">
        <f>IFERROR(H233/_data!H233-1,"")</f>
        <v>0</v>
      </c>
      <c r="U233" s="228">
        <f>IFERROR(I233/_data!I233-1,"")</f>
        <v>0</v>
      </c>
      <c r="V233" s="228">
        <f>IFERROR(J233/_data!J233-1,"")</f>
        <v>0</v>
      </c>
      <c r="W233" s="228">
        <f>IFERROR(K233/_data!K233-1,"")</f>
        <v>0</v>
      </c>
    </row>
    <row r="234" spans="1:23" x14ac:dyDescent="0.25">
      <c r="A234" s="224" t="s">
        <v>8</v>
      </c>
      <c r="B234" s="225">
        <v>0</v>
      </c>
      <c r="C234" s="225">
        <v>0</v>
      </c>
      <c r="D234" s="225">
        <v>0</v>
      </c>
      <c r="E234" s="225">
        <v>0</v>
      </c>
      <c r="F234" s="225">
        <v>0</v>
      </c>
      <c r="G234" s="225">
        <v>0</v>
      </c>
      <c r="H234" s="225">
        <v>0</v>
      </c>
      <c r="I234" s="225">
        <v>0</v>
      </c>
      <c r="J234" s="225">
        <v>0</v>
      </c>
      <c r="K234" s="225">
        <v>0</v>
      </c>
      <c r="M234" s="224" t="s">
        <v>8</v>
      </c>
      <c r="N234" s="228" t="str">
        <f>IFERROR(B234/_data!B234-1,"")</f>
        <v/>
      </c>
      <c r="O234" s="228" t="str">
        <f>IFERROR(C234/_data!C234-1,"")</f>
        <v/>
      </c>
      <c r="P234" s="228" t="str">
        <f>IFERROR(D234/_data!D234-1,"")</f>
        <v/>
      </c>
      <c r="Q234" s="228" t="str">
        <f>IFERROR(E234/_data!E234-1,"")</f>
        <v/>
      </c>
      <c r="R234" s="228" t="str">
        <f>IFERROR(F234/_data!F234-1,"")</f>
        <v/>
      </c>
      <c r="S234" s="228" t="str">
        <f>IFERROR(G234/_data!G234-1,"")</f>
        <v/>
      </c>
      <c r="T234" s="228" t="str">
        <f>IFERROR(H234/_data!H234-1,"")</f>
        <v/>
      </c>
      <c r="U234" s="228" t="str">
        <f>IFERROR(I234/_data!I234-1,"")</f>
        <v/>
      </c>
      <c r="V234" s="228" t="str">
        <f>IFERROR(J234/_data!J234-1,"")</f>
        <v/>
      </c>
      <c r="W234" s="228" t="str">
        <f>IFERROR(K234/_data!K234-1,"")</f>
        <v/>
      </c>
    </row>
    <row r="235" spans="1:23" x14ac:dyDescent="0.25">
      <c r="A235" s="224" t="s">
        <v>9</v>
      </c>
      <c r="B235" s="225">
        <v>8.9399744572158362E-3</v>
      </c>
      <c r="C235" s="225">
        <v>1.3818875112361942E-2</v>
      </c>
      <c r="D235" s="225">
        <v>1.2314581584102995E-2</v>
      </c>
      <c r="E235" s="225">
        <v>1.1281066425259723E-2</v>
      </c>
      <c r="F235" s="225">
        <v>1.13379042560864E-2</v>
      </c>
      <c r="G235" s="225">
        <v>9.2634353826337012E-3</v>
      </c>
      <c r="H235" s="225">
        <v>9.1332020435539573E-3</v>
      </c>
      <c r="I235" s="225">
        <v>8.990128037747085E-3</v>
      </c>
      <c r="J235" s="225">
        <v>8.8233932745492832E-3</v>
      </c>
      <c r="K235" s="225">
        <v>9.4959269777824522E-3</v>
      </c>
      <c r="M235" s="224" t="s">
        <v>9</v>
      </c>
      <c r="N235" s="228">
        <f>IFERROR(B235/_data!B235-1,"")</f>
        <v>0</v>
      </c>
      <c r="O235" s="228">
        <f>IFERROR(C235/_data!C235-1,"")</f>
        <v>0</v>
      </c>
      <c r="P235" s="228">
        <f>IFERROR(D235/_data!D235-1,"")</f>
        <v>0</v>
      </c>
      <c r="Q235" s="228">
        <f>IFERROR(E235/_data!E235-1,"")</f>
        <v>0</v>
      </c>
      <c r="R235" s="228">
        <f>IFERROR(F235/_data!F235-1,"")</f>
        <v>0</v>
      </c>
      <c r="S235" s="228">
        <f>IFERROR(G235/_data!G235-1,"")</f>
        <v>0</v>
      </c>
      <c r="T235" s="228">
        <f>IFERROR(H235/_data!H235-1,"")</f>
        <v>0</v>
      </c>
      <c r="U235" s="228">
        <f>IFERROR(I235/_data!I235-1,"")</f>
        <v>0</v>
      </c>
      <c r="V235" s="228">
        <f>IFERROR(J235/_data!J235-1,"")</f>
        <v>0</v>
      </c>
      <c r="W235" s="228">
        <f>IFERROR(K235/_data!K235-1,"")</f>
        <v>0</v>
      </c>
    </row>
    <row r="236" spans="1:23" x14ac:dyDescent="0.25">
      <c r="A236" s="224" t="s">
        <v>10</v>
      </c>
      <c r="B236" s="225">
        <v>0</v>
      </c>
      <c r="C236" s="225">
        <v>0</v>
      </c>
      <c r="D236" s="225">
        <v>0</v>
      </c>
      <c r="E236" s="225">
        <v>0</v>
      </c>
      <c r="F236" s="225">
        <v>0</v>
      </c>
      <c r="G236" s="225">
        <v>0</v>
      </c>
      <c r="H236" s="225">
        <v>0</v>
      </c>
      <c r="I236" s="225">
        <v>0</v>
      </c>
      <c r="J236" s="225">
        <v>0</v>
      </c>
      <c r="K236" s="225">
        <v>0</v>
      </c>
      <c r="M236" s="224" t="s">
        <v>10</v>
      </c>
      <c r="N236" s="228" t="str">
        <f>IFERROR(B236/_data!B236-1,"")</f>
        <v/>
      </c>
      <c r="O236" s="228" t="str">
        <f>IFERROR(C236/_data!C236-1,"")</f>
        <v/>
      </c>
      <c r="P236" s="228" t="str">
        <f>IFERROR(D236/_data!D236-1,"")</f>
        <v/>
      </c>
      <c r="Q236" s="228" t="str">
        <f>IFERROR(E236/_data!E236-1,"")</f>
        <v/>
      </c>
      <c r="R236" s="228" t="str">
        <f>IFERROR(F236/_data!F236-1,"")</f>
        <v/>
      </c>
      <c r="S236" s="228" t="str">
        <f>IFERROR(G236/_data!G236-1,"")</f>
        <v/>
      </c>
      <c r="T236" s="228" t="str">
        <f>IFERROR(H236/_data!H236-1,"")</f>
        <v/>
      </c>
      <c r="U236" s="228" t="str">
        <f>IFERROR(I236/_data!I236-1,"")</f>
        <v/>
      </c>
      <c r="V236" s="228" t="str">
        <f>IFERROR(J236/_data!J236-1,"")</f>
        <v/>
      </c>
      <c r="W236" s="228" t="str">
        <f>IFERROR(K236/_data!K236-1,"")</f>
        <v/>
      </c>
    </row>
    <row r="237" spans="1:23" x14ac:dyDescent="0.25">
      <c r="A237" s="224" t="s">
        <v>11</v>
      </c>
      <c r="B237" s="225">
        <v>0</v>
      </c>
      <c r="C237" s="225">
        <v>0</v>
      </c>
      <c r="D237" s="225">
        <v>0</v>
      </c>
      <c r="E237" s="225">
        <v>0</v>
      </c>
      <c r="F237" s="225">
        <v>0</v>
      </c>
      <c r="G237" s="225">
        <v>0</v>
      </c>
      <c r="H237" s="225">
        <v>0</v>
      </c>
      <c r="I237" s="225">
        <v>0</v>
      </c>
      <c r="J237" s="225">
        <v>0</v>
      </c>
      <c r="K237" s="225">
        <v>0</v>
      </c>
      <c r="M237" s="224" t="s">
        <v>11</v>
      </c>
      <c r="N237" s="228" t="str">
        <f>IFERROR(B237/_data!B237-1,"")</f>
        <v/>
      </c>
      <c r="O237" s="228" t="str">
        <f>IFERROR(C237/_data!C237-1,"")</f>
        <v/>
      </c>
      <c r="P237" s="228" t="str">
        <f>IFERROR(D237/_data!D237-1,"")</f>
        <v/>
      </c>
      <c r="Q237" s="228" t="str">
        <f>IFERROR(E237/_data!E237-1,"")</f>
        <v/>
      </c>
      <c r="R237" s="228" t="str">
        <f>IFERROR(F237/_data!F237-1,"")</f>
        <v/>
      </c>
      <c r="S237" s="228" t="str">
        <f>IFERROR(G237/_data!G237-1,"")</f>
        <v/>
      </c>
      <c r="T237" s="228" t="str">
        <f>IFERROR(H237/_data!H237-1,"")</f>
        <v/>
      </c>
      <c r="U237" s="228" t="str">
        <f>IFERROR(I237/_data!I237-1,"")</f>
        <v/>
      </c>
      <c r="V237" s="228" t="str">
        <f>IFERROR(J237/_data!J237-1,"")</f>
        <v/>
      </c>
      <c r="W237" s="228" t="str">
        <f>IFERROR(K237/_data!K237-1,"")</f>
        <v/>
      </c>
    </row>
    <row r="238" spans="1:23" x14ac:dyDescent="0.25">
      <c r="A238" s="226" t="s">
        <v>40</v>
      </c>
      <c r="B238" s="227">
        <v>0.33805319562441</v>
      </c>
      <c r="C238" s="227">
        <v>0.3778737966713005</v>
      </c>
      <c r="D238" s="227">
        <v>0.3373355723481668</v>
      </c>
      <c r="E238" s="227">
        <v>0.34639344362649116</v>
      </c>
      <c r="F238" s="227">
        <v>0.36631892155076151</v>
      </c>
      <c r="G238" s="227">
        <v>0.38841073081355842</v>
      </c>
      <c r="H238" s="227">
        <v>0.42249621828352879</v>
      </c>
      <c r="I238" s="227">
        <v>0.43186971758400322</v>
      </c>
      <c r="J238" s="227">
        <v>0.52674211391145365</v>
      </c>
      <c r="K238" s="227">
        <v>0.33954513048864576</v>
      </c>
      <c r="M238" s="226" t="s">
        <v>40</v>
      </c>
      <c r="N238" s="228">
        <f>IFERROR(B238/_data!B238-1,"")</f>
        <v>0</v>
      </c>
      <c r="O238" s="228">
        <f>IFERROR(C238/_data!C238-1,"")</f>
        <v>0</v>
      </c>
      <c r="P238" s="228">
        <f>IFERROR(D238/_data!D238-1,"")</f>
        <v>0</v>
      </c>
      <c r="Q238" s="228">
        <f>IFERROR(E238/_data!E238-1,"")</f>
        <v>0</v>
      </c>
      <c r="R238" s="228">
        <f>IFERROR(F238/_data!F238-1,"")</f>
        <v>0</v>
      </c>
      <c r="S238" s="228">
        <f>IFERROR(G238/_data!G238-1,"")</f>
        <v>0</v>
      </c>
      <c r="T238" s="228">
        <f>IFERROR(H238/_data!H238-1,"")</f>
        <v>0</v>
      </c>
      <c r="U238" s="228">
        <f>IFERROR(I238/_data!I238-1,"")</f>
        <v>0</v>
      </c>
      <c r="V238" s="228">
        <f>IFERROR(J238/_data!J238-1,"")</f>
        <v>0</v>
      </c>
      <c r="W238" s="228">
        <f>IFERROR(K238/_data!K238-1,"")</f>
        <v>0</v>
      </c>
    </row>
    <row r="240" spans="1:23" x14ac:dyDescent="0.25">
      <c r="A240" s="230" t="s">
        <v>263</v>
      </c>
      <c r="B240" s="231" t="s">
        <v>262</v>
      </c>
      <c r="C240" s="232"/>
      <c r="D240" s="232"/>
      <c r="E240" s="232"/>
      <c r="F240" s="232"/>
      <c r="G240" s="232"/>
      <c r="H240" s="232"/>
    </row>
    <row r="241" spans="1:47" s="152" customFormat="1" x14ac:dyDescent="0.25">
      <c r="A241" s="290" t="s">
        <v>29</v>
      </c>
      <c r="B241" s="290"/>
      <c r="C241" s="290"/>
      <c r="D241" s="290"/>
      <c r="E241" s="290"/>
      <c r="F241" s="290"/>
      <c r="G241" s="290"/>
      <c r="H241" s="290"/>
      <c r="I241" s="290"/>
      <c r="J241" s="290"/>
      <c r="K241" s="290"/>
      <c r="L241" s="86"/>
      <c r="M241" s="290" t="s">
        <v>29</v>
      </c>
      <c r="N241" s="290"/>
      <c r="O241" s="290"/>
      <c r="P241" s="290"/>
      <c r="Q241" s="290"/>
      <c r="R241" s="290"/>
      <c r="S241" s="290"/>
      <c r="T241" s="290"/>
      <c r="U241" s="290"/>
      <c r="V241" s="290"/>
      <c r="W241" s="290"/>
      <c r="X241" s="86"/>
      <c r="Y241" s="290" t="s">
        <v>29</v>
      </c>
      <c r="Z241" s="290"/>
      <c r="AA241" s="290"/>
      <c r="AB241" s="290"/>
      <c r="AC241" s="290"/>
      <c r="AD241" s="290"/>
      <c r="AE241" s="290"/>
      <c r="AF241" s="290"/>
      <c r="AG241" s="290"/>
      <c r="AH241" s="290"/>
      <c r="AI241" s="290"/>
      <c r="AJ241" s="86"/>
      <c r="AK241" s="290" t="s">
        <v>29</v>
      </c>
      <c r="AL241" s="290"/>
      <c r="AM241" s="290"/>
      <c r="AN241" s="290"/>
      <c r="AO241" s="290"/>
      <c r="AP241" s="290"/>
      <c r="AQ241" s="290"/>
      <c r="AR241" s="290"/>
      <c r="AS241" s="290"/>
      <c r="AT241" s="290"/>
      <c r="AU241" s="290"/>
    </row>
    <row r="242" spans="1:47" x14ac:dyDescent="0.25">
      <c r="A242" s="150" t="s">
        <v>255</v>
      </c>
      <c r="B242" s="152"/>
      <c r="C242" s="152"/>
      <c r="D242" s="152"/>
      <c r="E242" s="152"/>
      <c r="F242" s="152"/>
      <c r="G242" s="152"/>
      <c r="H242" s="152"/>
      <c r="I242" s="152"/>
      <c r="J242" s="152"/>
      <c r="K242" s="152"/>
      <c r="M242" s="229" t="s">
        <v>257</v>
      </c>
      <c r="N242" s="150" t="str">
        <f>A242</f>
        <v>Energy consumption (MWh /Einwohner and  Year) - Residential building (Households)</v>
      </c>
      <c r="O242" s="152"/>
      <c r="P242" s="152"/>
      <c r="Q242" s="152"/>
      <c r="R242" s="152"/>
      <c r="S242" s="152"/>
      <c r="T242" s="152"/>
      <c r="U242" s="152"/>
      <c r="V242" s="152"/>
      <c r="W242" s="152"/>
      <c r="Y242" s="150" t="s">
        <v>56</v>
      </c>
      <c r="Z242" s="152"/>
      <c r="AA242" s="152"/>
      <c r="AB242" s="152"/>
      <c r="AC242" s="152"/>
      <c r="AD242" s="152"/>
      <c r="AE242" s="152"/>
      <c r="AF242" s="152"/>
      <c r="AG242" s="152"/>
      <c r="AH242" s="152"/>
      <c r="AI242" s="152"/>
    </row>
    <row r="243" spans="1:47" x14ac:dyDescent="0.25">
      <c r="A243" s="223" t="s">
        <v>39</v>
      </c>
      <c r="B243" s="223">
        <v>2000</v>
      </c>
      <c r="C243" s="223">
        <v>2001</v>
      </c>
      <c r="D243" s="223">
        <v>2002</v>
      </c>
      <c r="E243" s="223">
        <v>2003</v>
      </c>
      <c r="F243" s="223">
        <v>2004</v>
      </c>
      <c r="G243" s="223">
        <v>2005</v>
      </c>
      <c r="H243" s="223">
        <v>2006</v>
      </c>
      <c r="I243" s="223">
        <v>2007</v>
      </c>
      <c r="J243" s="223">
        <v>2008</v>
      </c>
      <c r="K243" s="223">
        <v>2009</v>
      </c>
      <c r="M243" s="223" t="s">
        <v>39</v>
      </c>
      <c r="N243" s="223">
        <v>2000</v>
      </c>
      <c r="O243" s="223">
        <v>2001</v>
      </c>
      <c r="P243" s="223">
        <v>2002</v>
      </c>
      <c r="Q243" s="223">
        <v>2003</v>
      </c>
      <c r="R243" s="223">
        <v>2004</v>
      </c>
      <c r="S243" s="223">
        <v>2005</v>
      </c>
      <c r="T243" s="223">
        <v>2006</v>
      </c>
      <c r="U243" s="223">
        <v>2007</v>
      </c>
      <c r="V243" s="223">
        <v>2008</v>
      </c>
      <c r="W243" s="223">
        <v>2009</v>
      </c>
      <c r="Y243" s="151" t="s">
        <v>39</v>
      </c>
      <c r="Z243" s="151">
        <v>2000</v>
      </c>
      <c r="AA243" s="151">
        <v>2001</v>
      </c>
      <c r="AB243" s="151">
        <v>2002</v>
      </c>
      <c r="AC243" s="151">
        <v>2003</v>
      </c>
      <c r="AD243" s="151">
        <v>2004</v>
      </c>
      <c r="AE243" s="151">
        <v>2005</v>
      </c>
      <c r="AF243" s="151">
        <v>2006</v>
      </c>
      <c r="AG243" s="151">
        <v>2007</v>
      </c>
      <c r="AH243" s="151">
        <v>2008</v>
      </c>
      <c r="AI243" s="151">
        <v>2009</v>
      </c>
      <c r="AL243" s="238" t="s">
        <v>264</v>
      </c>
      <c r="AM243" s="238">
        <f>'DATA-OUTPUT Co2 absolute'!$B$8</f>
        <v>0</v>
      </c>
      <c r="AN243" s="152"/>
      <c r="AO243" s="238" t="s">
        <v>266</v>
      </c>
      <c r="AP243" s="241" t="s">
        <v>265</v>
      </c>
    </row>
    <row r="244" spans="1:47" x14ac:dyDescent="0.25">
      <c r="A244" s="224" t="s">
        <v>1</v>
      </c>
      <c r="B244" s="225">
        <v>0.60272050336102112</v>
      </c>
      <c r="C244" s="225">
        <v>0.58729507366202605</v>
      </c>
      <c r="D244" s="225">
        <v>0.56530997373320069</v>
      </c>
      <c r="E244" s="225">
        <v>0.61492398633473733</v>
      </c>
      <c r="F244" s="225">
        <v>0.65329206194824607</v>
      </c>
      <c r="G244" s="225">
        <v>0.67896705290083259</v>
      </c>
      <c r="H244" s="225">
        <v>0.61776817745439849</v>
      </c>
      <c r="I244" s="225">
        <v>0.63690638957250933</v>
      </c>
      <c r="J244" s="225">
        <v>0.65267037231359604</v>
      </c>
      <c r="K244" s="225">
        <v>0.66087784528883653</v>
      </c>
      <c r="M244" s="224" t="s">
        <v>1</v>
      </c>
      <c r="N244" s="228">
        <f>IFERROR(B244/_data!B244-1,"")</f>
        <v>0</v>
      </c>
      <c r="O244" s="228">
        <f>IFERROR(C244/_data!C244-1,"")</f>
        <v>0</v>
      </c>
      <c r="P244" s="228">
        <f>IFERROR(D244/_data!D244-1,"")</f>
        <v>0</v>
      </c>
      <c r="Q244" s="228">
        <f>IFERROR(E244/_data!E244-1,"")</f>
        <v>0</v>
      </c>
      <c r="R244" s="228">
        <f>IFERROR(F244/_data!F244-1,"")</f>
        <v>0</v>
      </c>
      <c r="S244" s="228">
        <f>IFERROR(G244/_data!G244-1,"")</f>
        <v>0</v>
      </c>
      <c r="T244" s="228">
        <f>IFERROR(H244/_data!H244-1,"")</f>
        <v>0</v>
      </c>
      <c r="U244" s="228">
        <f>IFERROR(I244/_data!I244-1,"")</f>
        <v>0</v>
      </c>
      <c r="V244" s="228">
        <f>IFERROR(J244/_data!J244-1,"")</f>
        <v>0</v>
      </c>
      <c r="W244" s="228">
        <f>IFERROR(K244/_data!K244-1,"")</f>
        <v>0</v>
      </c>
      <c r="Y244" s="159" t="s">
        <v>1</v>
      </c>
      <c r="Z244" s="147">
        <f>_data!Z244</f>
        <v>0.20100000000000001</v>
      </c>
      <c r="AA244" s="147">
        <f>_data!AA244</f>
        <v>0.215</v>
      </c>
      <c r="AB244" s="147">
        <f>_data!AB244</f>
        <v>7.4000000000000003E-3</v>
      </c>
      <c r="AC244" s="147">
        <f>_data!AC244</f>
        <v>0.09</v>
      </c>
      <c r="AD244" s="147">
        <f>_data!AD244</f>
        <v>0.121</v>
      </c>
      <c r="AE244" s="147">
        <f>_data!AE244</f>
        <v>0.13500000000000001</v>
      </c>
      <c r="AF244" s="147">
        <f>_data!AF244</f>
        <v>0.28199999999999997</v>
      </c>
      <c r="AG244" s="147">
        <f>_data!AG244</f>
        <v>0.21099999999999999</v>
      </c>
      <c r="AH244" s="147">
        <f>_data!AH244</f>
        <v>0.17399999999999999</v>
      </c>
      <c r="AI244" s="147">
        <f>_data!AI244</f>
        <v>0.17399999999999999</v>
      </c>
      <c r="AL244" s="152"/>
      <c r="AM244" s="237">
        <f>'DATA-OUTPUT EC per capita'!$B$37</f>
        <v>0</v>
      </c>
      <c r="AN244" s="152" t="str">
        <f>IF(AM243=Z243,Z244,IF(AM243=AA243,AA244,IF(AM243=AB243,AB244,IF(AM243=AC243,AC244,IF(AM243=AD243,AD244,IF(AM243=AE243,AE244,IF(AM243=AF243,AF244,IF(AM243=AG243,AG244,IF(AM243=AH243,AH244,IF(AM243=AI243,AI244,"Fehler"))))))))))</f>
        <v>Fehler</v>
      </c>
      <c r="AO244" s="239" t="e">
        <f>AN244*AM244</f>
        <v>#VALUE!</v>
      </c>
      <c r="AP244" s="240" t="e">
        <f>AO244/'DATA-OUTPUT Co2 per capita'!$B$37-1</f>
        <v>#VALUE!</v>
      </c>
    </row>
    <row r="245" spans="1:47" x14ac:dyDescent="0.25">
      <c r="A245" s="224" t="s">
        <v>5</v>
      </c>
      <c r="B245" s="225">
        <v>0</v>
      </c>
      <c r="C245" s="225">
        <v>1.0765598719273716E-3</v>
      </c>
      <c r="D245" s="225">
        <v>3.8252620304490853E-4</v>
      </c>
      <c r="E245" s="225">
        <v>3.8500927872361722E-4</v>
      </c>
      <c r="F245" s="225">
        <v>3.8595434931956246E-4</v>
      </c>
      <c r="G245" s="225">
        <v>3.1528019811061174E-2</v>
      </c>
      <c r="H245" s="225">
        <v>0</v>
      </c>
      <c r="I245" s="225">
        <v>2.5762363402505598E-2</v>
      </c>
      <c r="J245" s="225">
        <v>2.7247403892703526E-2</v>
      </c>
      <c r="K245" s="225">
        <v>2.6387251493808127E-2</v>
      </c>
      <c r="M245" s="224" t="s">
        <v>5</v>
      </c>
      <c r="N245" s="228" t="str">
        <f>IFERROR(B245/_data!B245-1,"")</f>
        <v/>
      </c>
      <c r="O245" s="228">
        <f>IFERROR(C245/_data!C245-1,"")</f>
        <v>0</v>
      </c>
      <c r="P245" s="228">
        <f>IFERROR(D245/_data!D245-1,"")</f>
        <v>0</v>
      </c>
      <c r="Q245" s="228">
        <f>IFERROR(E245/_data!E245-1,"")</f>
        <v>0</v>
      </c>
      <c r="R245" s="228">
        <f>IFERROR(F245/_data!F245-1,"")</f>
        <v>0</v>
      </c>
      <c r="S245" s="228">
        <f>IFERROR(G245/_data!G245-1,"")</f>
        <v>0</v>
      </c>
      <c r="T245" s="228" t="str">
        <f>IFERROR(H245/_data!H245-1,"")</f>
        <v/>
      </c>
      <c r="U245" s="228">
        <f>IFERROR(I245/_data!I245-1,"")</f>
        <v>0</v>
      </c>
      <c r="V245" s="228">
        <f>IFERROR(J245/_data!J245-1,"")</f>
        <v>0</v>
      </c>
      <c r="W245" s="228">
        <f>IFERROR(K245/_data!K245-1,"")</f>
        <v>0</v>
      </c>
      <c r="Y245" s="159" t="s">
        <v>5</v>
      </c>
      <c r="Z245" s="147" t="str">
        <f>_data!Z245</f>
        <v>n.a.</v>
      </c>
      <c r="AA245" s="147" t="str">
        <f>_data!AA245</f>
        <v>n.a.</v>
      </c>
      <c r="AB245" s="147" t="str">
        <f>_data!AB245</f>
        <v>n.a.</v>
      </c>
      <c r="AC245" s="147" t="str">
        <f>_data!AC245</f>
        <v>n.a.</v>
      </c>
      <c r="AD245" s="147" t="str">
        <f>_data!AD245</f>
        <v>n.a.</v>
      </c>
      <c r="AE245" s="147" t="str">
        <f>_data!AE245</f>
        <v>n.a.</v>
      </c>
      <c r="AF245" s="147" t="str">
        <f>_data!AF245</f>
        <v>n.a.</v>
      </c>
      <c r="AG245" s="147" t="str">
        <f>_data!AG245</f>
        <v>n.a.</v>
      </c>
      <c r="AH245" s="147" t="str">
        <f>_data!AH245</f>
        <v>n.a.</v>
      </c>
      <c r="AI245" s="147" t="str">
        <f>_data!AI245</f>
        <v>n.a.</v>
      </c>
      <c r="AL245" s="152"/>
      <c r="AM245" s="237">
        <f>'DATA-OUTPUT EC per capita'!$C$37</f>
        <v>0</v>
      </c>
      <c r="AN245" s="222" t="str">
        <f>IF(AM243=Z243,Z245,IF(AM243=AA243,AA245,IF(AM243=AB243,AB245,IF(AM243=AC243,AC245,IF(AM243=AD243,AD245,IF(AM243=AE243,AE245,IF(AM243=AF243,AF245,IF(AM243=AG243, AG245,IF(AM243=AH243,AH245,IF(AM243=AI243,AI245,"Fehler"))))))))))</f>
        <v>Fehler</v>
      </c>
      <c r="AO245" s="239" t="e">
        <f>AM245*AN245</f>
        <v>#VALUE!</v>
      </c>
      <c r="AP245" s="240" t="e">
        <f>AO245/'DATA-OUTPUT Co2 per capita'!$C$37-1</f>
        <v>#VALUE!</v>
      </c>
    </row>
    <row r="246" spans="1:47" x14ac:dyDescent="0.25">
      <c r="A246" s="224" t="s">
        <v>6</v>
      </c>
      <c r="B246" s="225">
        <v>0.70162732272593531</v>
      </c>
      <c r="C246" s="225">
        <v>0.39205777453543278</v>
      </c>
      <c r="D246" s="225">
        <v>0.33012011322775608</v>
      </c>
      <c r="E246" s="225">
        <v>0.37718075672290369</v>
      </c>
      <c r="F246" s="225">
        <v>0.44294694156908454</v>
      </c>
      <c r="G246" s="225">
        <v>0.52215496244662529</v>
      </c>
      <c r="H246" s="225">
        <v>0.53149158708503863</v>
      </c>
      <c r="I246" s="225">
        <v>0.55385916405878122</v>
      </c>
      <c r="J246" s="225">
        <v>0.56775985785726413</v>
      </c>
      <c r="K246" s="225">
        <v>0.58801376419495577</v>
      </c>
      <c r="M246" s="224" t="s">
        <v>6</v>
      </c>
      <c r="N246" s="228">
        <f>IFERROR(B246/_data!B246-1,"")</f>
        <v>0</v>
      </c>
      <c r="O246" s="228">
        <f>IFERROR(C246/_data!C246-1,"")</f>
        <v>0</v>
      </c>
      <c r="P246" s="228">
        <f>IFERROR(D246/_data!D246-1,"")</f>
        <v>0</v>
      </c>
      <c r="Q246" s="228">
        <f>IFERROR(E246/_data!E246-1,"")</f>
        <v>0</v>
      </c>
      <c r="R246" s="228">
        <f>IFERROR(F246/_data!F246-1,"")</f>
        <v>0</v>
      </c>
      <c r="S246" s="228">
        <f>IFERROR(G246/_data!G246-1,"")</f>
        <v>0</v>
      </c>
      <c r="T246" s="228">
        <f>IFERROR(H246/_data!H246-1,"")</f>
        <v>0</v>
      </c>
      <c r="U246" s="228">
        <f>IFERROR(I246/_data!I246-1,"")</f>
        <v>0</v>
      </c>
      <c r="V246" s="228">
        <f>IFERROR(J246/_data!J246-1,"")</f>
        <v>0</v>
      </c>
      <c r="W246" s="228">
        <f>IFERROR(K246/_data!K246-1,"")</f>
        <v>0</v>
      </c>
      <c r="Y246" s="159" t="s">
        <v>6</v>
      </c>
      <c r="Z246" s="147">
        <f>_data!Z246</f>
        <v>0.20200000000000001</v>
      </c>
      <c r="AA246" s="147">
        <f>_data!AA246</f>
        <v>0.20200000000000001</v>
      </c>
      <c r="AB246" s="147">
        <f>_data!AB246</f>
        <v>0.20200000000000001</v>
      </c>
      <c r="AC246" s="147">
        <f>_data!AC246</f>
        <v>0.20200000000000001</v>
      </c>
      <c r="AD246" s="147">
        <f>_data!AD246</f>
        <v>0.20200000000000001</v>
      </c>
      <c r="AE246" s="147">
        <f>_data!AE246</f>
        <v>0.20200000000000001</v>
      </c>
      <c r="AF246" s="147">
        <f>_data!AF246</f>
        <v>0.20200000000000001</v>
      </c>
      <c r="AG246" s="147">
        <f>_data!AG246</f>
        <v>0.20200000000000001</v>
      </c>
      <c r="AH246" s="147">
        <f>_data!AH246</f>
        <v>0.20200000000000001</v>
      </c>
      <c r="AI246" s="147">
        <f>_data!AI246</f>
        <v>0.20200000000000001</v>
      </c>
      <c r="AL246" s="152"/>
      <c r="AM246" s="237">
        <f>'DATA-OUTPUT EC per capita'!$D$37</f>
        <v>0</v>
      </c>
      <c r="AN246" s="222" t="str">
        <f>IF(AM243=Z243,Z246,IF(AM243=AA243,AA246,IF(AM243=AB243,AB246,IF(AM243=AC243,AC246,IF(AM243=AD243,AD246,IF(AM243=AE243,AE246,IF(AM243=AF243,AF246,IF(AM243=AG243, AG246,IF(AM243=AH243,AH246,IF(AM243=AI243,AI246,"Fehler"))))))))))</f>
        <v>Fehler</v>
      </c>
      <c r="AO246" s="239" t="e">
        <f t="shared" ref="AO246:AO252" si="3">AM246*AN246</f>
        <v>#VALUE!</v>
      </c>
      <c r="AP246" s="240" t="e">
        <f>AO246/'DATA-OUTPUT Co2 per capita'!$D$37-1</f>
        <v>#VALUE!</v>
      </c>
    </row>
    <row r="247" spans="1:47" x14ac:dyDescent="0.25">
      <c r="A247" s="224" t="s">
        <v>2</v>
      </c>
      <c r="B247" s="225">
        <v>0</v>
      </c>
      <c r="C247" s="225">
        <v>0</v>
      </c>
      <c r="D247" s="225">
        <v>0</v>
      </c>
      <c r="E247" s="225">
        <v>0</v>
      </c>
      <c r="F247" s="225">
        <v>0</v>
      </c>
      <c r="G247" s="225">
        <v>0</v>
      </c>
      <c r="H247" s="225">
        <v>0</v>
      </c>
      <c r="I247" s="225">
        <v>0</v>
      </c>
      <c r="J247" s="225">
        <v>0</v>
      </c>
      <c r="K247" s="225">
        <v>0</v>
      </c>
      <c r="M247" s="224" t="s">
        <v>2</v>
      </c>
      <c r="N247" s="228" t="str">
        <f>IFERROR(B247/_data!B247-1,"")</f>
        <v/>
      </c>
      <c r="O247" s="228" t="str">
        <f>IFERROR(C247/_data!C247-1,"")</f>
        <v/>
      </c>
      <c r="P247" s="228" t="str">
        <f>IFERROR(D247/_data!D247-1,"")</f>
        <v/>
      </c>
      <c r="Q247" s="228" t="str">
        <f>IFERROR(E247/_data!E247-1,"")</f>
        <v/>
      </c>
      <c r="R247" s="228" t="str">
        <f>IFERROR(F247/_data!F247-1,"")</f>
        <v/>
      </c>
      <c r="S247" s="228" t="str">
        <f>IFERROR(G247/_data!G247-1,"")</f>
        <v/>
      </c>
      <c r="T247" s="228" t="str">
        <f>IFERROR(H247/_data!H247-1,"")</f>
        <v/>
      </c>
      <c r="U247" s="228" t="str">
        <f>IFERROR(I247/_data!I247-1,"")</f>
        <v/>
      </c>
      <c r="V247" s="228" t="str">
        <f>IFERROR(J247/_data!J247-1,"")</f>
        <v/>
      </c>
      <c r="W247" s="228" t="str">
        <f>IFERROR(K247/_data!K247-1,"")</f>
        <v/>
      </c>
      <c r="Y247" s="159" t="s">
        <v>2</v>
      </c>
      <c r="Z247" s="147">
        <f>_data!Z247</f>
        <v>0.23100000000000001</v>
      </c>
      <c r="AA247" s="147">
        <f>_data!AA247</f>
        <v>0.23100000000000001</v>
      </c>
      <c r="AB247" s="147">
        <f>_data!AB247</f>
        <v>0.23100000000000001</v>
      </c>
      <c r="AC247" s="147">
        <f>_data!AC247</f>
        <v>0.23100000000000001</v>
      </c>
      <c r="AD247" s="147">
        <f>_data!AD247</f>
        <v>0.23100000000000001</v>
      </c>
      <c r="AE247" s="147">
        <f>_data!AE247</f>
        <v>0.23100000000000001</v>
      </c>
      <c r="AF247" s="147">
        <f>_data!AF247</f>
        <v>0.23100000000000001</v>
      </c>
      <c r="AG247" s="147">
        <f>_data!AG247</f>
        <v>0.23100000000000001</v>
      </c>
      <c r="AH247" s="147">
        <f>_data!AH247</f>
        <v>0.23100000000000001</v>
      </c>
      <c r="AI247" s="147">
        <f>_data!AI247</f>
        <v>0.23100000000000001</v>
      </c>
      <c r="AL247" s="152"/>
      <c r="AM247" s="237">
        <f>'DATA-OUTPUT EC per capita'!$E$37</f>
        <v>0</v>
      </c>
      <c r="AN247" s="222" t="str">
        <f>IF(AM243=Z243,Z247,IF(AM243=AA243,AA247,IF(AM243=AB243,AB247,IF(AM243=AC243,AC247,IF(AM243=AD243,AD247,IF(AM243=AE243,AE247,IF(AM243=AF243,AF247,IF(AM243=AG243, AG247,IF(AM243=AH243,AH247,IF(AM243=AI243,AI247,"Fehler"))))))))))</f>
        <v>Fehler</v>
      </c>
      <c r="AO247" s="239" t="e">
        <f t="shared" si="3"/>
        <v>#VALUE!</v>
      </c>
      <c r="AP247" s="152" t="e">
        <f>AO247/'DATA-OUTPUT Co2 per capita'!$E$37-1</f>
        <v>#VALUE!</v>
      </c>
    </row>
    <row r="248" spans="1:47" x14ac:dyDescent="0.25">
      <c r="A248" s="224" t="s">
        <v>7</v>
      </c>
      <c r="B248" s="225">
        <v>0</v>
      </c>
      <c r="C248" s="225">
        <v>0</v>
      </c>
      <c r="D248" s="225">
        <v>2.6776834213143598E-3</v>
      </c>
      <c r="E248" s="225">
        <v>2.6950649510653207E-3</v>
      </c>
      <c r="F248" s="225">
        <v>2.7016804452369373E-3</v>
      </c>
      <c r="G248" s="225">
        <v>5.4139023917983836E-3</v>
      </c>
      <c r="H248" s="225">
        <v>5.3686018897478646E-3</v>
      </c>
      <c r="I248" s="225">
        <v>8.038870152624597E-3</v>
      </c>
      <c r="J248" s="225">
        <v>8.0474890566822055E-3</v>
      </c>
      <c r="K248" s="225">
        <v>2.676511189706075E-2</v>
      </c>
      <c r="M248" s="224" t="s">
        <v>7</v>
      </c>
      <c r="N248" s="228" t="str">
        <f>IFERROR(B248/_data!B248-1,"")</f>
        <v/>
      </c>
      <c r="O248" s="228" t="str">
        <f>IFERROR(C248/_data!C248-1,"")</f>
        <v/>
      </c>
      <c r="P248" s="228">
        <f>IFERROR(D248/_data!D248-1,"")</f>
        <v>0</v>
      </c>
      <c r="Q248" s="228">
        <f>IFERROR(E248/_data!E248-1,"")</f>
        <v>0</v>
      </c>
      <c r="R248" s="228">
        <f>IFERROR(F248/_data!F248-1,"")</f>
        <v>0</v>
      </c>
      <c r="S248" s="228">
        <f>IFERROR(G248/_data!G248-1,"")</f>
        <v>0</v>
      </c>
      <c r="T248" s="228">
        <f>IFERROR(H248/_data!H248-1,"")</f>
        <v>0</v>
      </c>
      <c r="U248" s="228">
        <f>IFERROR(I248/_data!I248-1,"")</f>
        <v>0</v>
      </c>
      <c r="V248" s="228">
        <f>IFERROR(J248/_data!J248-1,"")</f>
        <v>0</v>
      </c>
      <c r="W248" s="228">
        <f>IFERROR(K248/_data!K248-1,"")</f>
        <v>0</v>
      </c>
      <c r="Y248" s="159" t="s">
        <v>7</v>
      </c>
      <c r="Z248" s="147">
        <f>_data!Z248</f>
        <v>0.26700000000000002</v>
      </c>
      <c r="AA248" s="147">
        <f>_data!AA248</f>
        <v>0.26700000000000002</v>
      </c>
      <c r="AB248" s="147">
        <f>_data!AB248</f>
        <v>0.26700000000000002</v>
      </c>
      <c r="AC248" s="147">
        <f>_data!AC248</f>
        <v>0.26700000000000002</v>
      </c>
      <c r="AD248" s="147">
        <f>_data!AD248</f>
        <v>0.26700000000000002</v>
      </c>
      <c r="AE248" s="147">
        <f>_data!AE248</f>
        <v>0.26700000000000002</v>
      </c>
      <c r="AF248" s="147">
        <f>_data!AF248</f>
        <v>0.26700000000000002</v>
      </c>
      <c r="AG248" s="147">
        <f>_data!AG248</f>
        <v>0.26700000000000002</v>
      </c>
      <c r="AH248" s="147">
        <f>_data!AH248</f>
        <v>0.26700000000000002</v>
      </c>
      <c r="AI248" s="147">
        <f>_data!AI248</f>
        <v>0.26700000000000002</v>
      </c>
      <c r="AL248" s="152"/>
      <c r="AM248" s="237">
        <f>'DATA-OUTPUT EC per capita'!$F$37</f>
        <v>0</v>
      </c>
      <c r="AN248" s="222" t="str">
        <f>IF(AM243=Z243,Z248,IF(AM243=AA243,AA248,IF(AM243=AB243,AB248,IF(AM243=AC243,AC248,IF(AM243=AD243,AD248,IF(AM243=AE243,AE248,IF(AM243=AF243,AF248,IF(AM243=AG243, AG248,IF(AM243=AH243,AH248,IF(AM243=AI243,AI248,"Fehler"))))))))))</f>
        <v>Fehler</v>
      </c>
      <c r="AO248" s="239" t="e">
        <f t="shared" si="3"/>
        <v>#VALUE!</v>
      </c>
      <c r="AP248" s="240" t="e">
        <f>AO248/'DATA-OUTPUT Co2 per capita'!$F$37-1</f>
        <v>#VALUE!</v>
      </c>
    </row>
    <row r="249" spans="1:47" x14ac:dyDescent="0.25">
      <c r="A249" s="224" t="s">
        <v>8</v>
      </c>
      <c r="B249" s="225">
        <v>0.16239277550188988</v>
      </c>
      <c r="C249" s="225">
        <v>0.18326848643281252</v>
      </c>
      <c r="D249" s="225">
        <v>7.7142784280723214E-2</v>
      </c>
      <c r="E249" s="225">
        <v>7.2060903334437029E-2</v>
      </c>
      <c r="F249" s="225">
        <v>7.2237789047644774E-2</v>
      </c>
      <c r="G249" s="225">
        <v>7.1527204541053935E-2</v>
      </c>
      <c r="H249" s="225">
        <v>2.5642969026325093E-2</v>
      </c>
      <c r="I249" s="225">
        <v>2.7218221776602967E-3</v>
      </c>
      <c r="J249" s="225">
        <v>0</v>
      </c>
      <c r="K249" s="225">
        <v>0</v>
      </c>
      <c r="M249" s="224" t="s">
        <v>8</v>
      </c>
      <c r="N249" s="228">
        <f>IFERROR(B249/_data!B249-1,"")</f>
        <v>0</v>
      </c>
      <c r="O249" s="228">
        <f>IFERROR(C249/_data!C249-1,"")</f>
        <v>0</v>
      </c>
      <c r="P249" s="228">
        <f>IFERROR(D249/_data!D249-1,"")</f>
        <v>0</v>
      </c>
      <c r="Q249" s="228">
        <f>IFERROR(E249/_data!E249-1,"")</f>
        <v>0</v>
      </c>
      <c r="R249" s="228">
        <f>IFERROR(F249/_data!F249-1,"")</f>
        <v>0</v>
      </c>
      <c r="S249" s="228">
        <f>IFERROR(G249/_data!G249-1,"")</f>
        <v>0</v>
      </c>
      <c r="T249" s="228">
        <f>IFERROR(H249/_data!H249-1,"")</f>
        <v>0</v>
      </c>
      <c r="U249" s="228">
        <f>IFERROR(I249/_data!I249-1,"")</f>
        <v>0</v>
      </c>
      <c r="V249" s="228" t="str">
        <f>IFERROR(J249/_data!J249-1,"")</f>
        <v/>
      </c>
      <c r="W249" s="228" t="str">
        <f>IFERROR(K249/_data!K249-1,"")</f>
        <v/>
      </c>
      <c r="Y249" s="159" t="s">
        <v>8</v>
      </c>
      <c r="Z249" s="147">
        <f>_data!Z249</f>
        <v>0.249</v>
      </c>
      <c r="AA249" s="147">
        <f>_data!AA249</f>
        <v>0.249</v>
      </c>
      <c r="AB249" s="147">
        <f>_data!AB249</f>
        <v>0.249</v>
      </c>
      <c r="AC249" s="147">
        <f>_data!AC249</f>
        <v>0.249</v>
      </c>
      <c r="AD249" s="147">
        <f>_data!AD249</f>
        <v>0.249</v>
      </c>
      <c r="AE249" s="147">
        <f>_data!AE249</f>
        <v>0.249</v>
      </c>
      <c r="AF249" s="147">
        <f>_data!AF249</f>
        <v>0.249</v>
      </c>
      <c r="AG249" s="147">
        <f>_data!AG249</f>
        <v>0.249</v>
      </c>
      <c r="AH249" s="147">
        <f>_data!AH249</f>
        <v>0.249</v>
      </c>
      <c r="AI249" s="147">
        <f>_data!AI249</f>
        <v>0.249</v>
      </c>
      <c r="AL249" s="152"/>
      <c r="AM249" s="237">
        <f>'DATA-OUTPUT EC per capita'!$G$37</f>
        <v>0</v>
      </c>
      <c r="AN249" s="222" t="str">
        <f>IF(AM243=Z243,Z249,IF(AM243=AA243,AA249,IF(AM243=AB243,AB249,IF(AM243=AC243,AC249,IF(AM243=AD243,AD249,IF(AM243=AE243,AE249,IF(AM243=AF243,AF249,IF(AM243=AG243, AG249,IF(AM243=AH243,AH249,IF(AM243=AI243,AI249,"Fehler"))))))))))</f>
        <v>Fehler</v>
      </c>
      <c r="AO249" s="239" t="e">
        <f t="shared" si="3"/>
        <v>#VALUE!</v>
      </c>
      <c r="AP249" s="240" t="e">
        <f>AO249/'DATA-OUTPUT Co2 per capita'!$G$37-1</f>
        <v>#VALUE!</v>
      </c>
    </row>
    <row r="250" spans="1:47" x14ac:dyDescent="0.25">
      <c r="A250" s="224" t="s">
        <v>9</v>
      </c>
      <c r="B250" s="225">
        <v>1.5088759628514737E-3</v>
      </c>
      <c r="C250" s="225">
        <v>1.1145561027012786E-2</v>
      </c>
      <c r="D250" s="225">
        <v>5.6103843113253253E-3</v>
      </c>
      <c r="E250" s="225">
        <v>1.1293605509226104E-2</v>
      </c>
      <c r="F250" s="225">
        <v>1.1321327580040497E-2</v>
      </c>
      <c r="G250" s="225">
        <v>1.4076146218675796E-2</v>
      </c>
      <c r="H250" s="225">
        <v>1.2379364357536254E-2</v>
      </c>
      <c r="I250" s="225">
        <v>1.3988900029370359E-2</v>
      </c>
      <c r="J250" s="225">
        <v>2.1734557058598392E-2</v>
      </c>
      <c r="K250" s="225">
        <v>4.3202039438549819E-2</v>
      </c>
      <c r="M250" s="224" t="s">
        <v>9</v>
      </c>
      <c r="N250" s="228">
        <f>IFERROR(B250/_data!B250-1,"")</f>
        <v>0</v>
      </c>
      <c r="O250" s="228">
        <f>IFERROR(C250/_data!C250-1,"")</f>
        <v>0</v>
      </c>
      <c r="P250" s="228">
        <f>IFERROR(D250/_data!D250-1,"")</f>
        <v>0</v>
      </c>
      <c r="Q250" s="228">
        <f>IFERROR(E250/_data!E250-1,"")</f>
        <v>0</v>
      </c>
      <c r="R250" s="228">
        <f>IFERROR(F250/_data!F250-1,"")</f>
        <v>0</v>
      </c>
      <c r="S250" s="228">
        <f>IFERROR(G250/_data!G250-1,"")</f>
        <v>0</v>
      </c>
      <c r="T250" s="228">
        <f>IFERROR(H250/_data!H250-1,"")</f>
        <v>0</v>
      </c>
      <c r="U250" s="228">
        <f>IFERROR(I250/_data!I250-1,"")</f>
        <v>0</v>
      </c>
      <c r="V250" s="228">
        <f>IFERROR(J250/_data!J250-1,"")</f>
        <v>0</v>
      </c>
      <c r="W250" s="228">
        <f>IFERROR(K250/_data!K250-1,"")</f>
        <v>0</v>
      </c>
      <c r="Y250" s="159" t="s">
        <v>9</v>
      </c>
      <c r="Z250" s="147">
        <f>_data!Z250</f>
        <v>0.36399999999999999</v>
      </c>
      <c r="AA250" s="147">
        <f>_data!AA250</f>
        <v>0.36399999999999999</v>
      </c>
      <c r="AB250" s="147">
        <f>_data!AB250</f>
        <v>0.36399999999999999</v>
      </c>
      <c r="AC250" s="147">
        <f>_data!AC250</f>
        <v>0.36399999999999999</v>
      </c>
      <c r="AD250" s="147">
        <f>_data!AD250</f>
        <v>0.36399999999999999</v>
      </c>
      <c r="AE250" s="147">
        <f>_data!AE250</f>
        <v>0.36399999999999999</v>
      </c>
      <c r="AF250" s="147">
        <f>_data!AF250</f>
        <v>0.36399999999999999</v>
      </c>
      <c r="AG250" s="147">
        <f>_data!AG250</f>
        <v>0.36399999999999999</v>
      </c>
      <c r="AH250" s="147">
        <f>_data!AH250</f>
        <v>0.36399999999999999</v>
      </c>
      <c r="AI250" s="147">
        <f>_data!AI250</f>
        <v>0.36399999999999999</v>
      </c>
      <c r="AL250" s="152"/>
      <c r="AM250" s="237">
        <f>'DATA-OUTPUT EC per capita'!$H$37</f>
        <v>0</v>
      </c>
      <c r="AN250" s="222" t="str">
        <f>IF(AM243=Z243,Z250,IF(AM243=AA243,AA250,IF(AM243=AB243,AB250,IF(AM243=AC243,AC250,IF(AM243=AD243,AD250,IF(AM243=AE243,AE250,IF(AM243=AF243,AF250,IF(AM243=AG243, AG250,IF(AM243=AH243,AH250,IF(AM243=AI243,AI250,"Fehler"))))))))))</f>
        <v>Fehler</v>
      </c>
      <c r="AO250" s="239" t="e">
        <f t="shared" si="3"/>
        <v>#VALUE!</v>
      </c>
      <c r="AP250" s="240" t="e">
        <f>AO250/'DATA-OUTPUT Co2 per capita'!$H$37-1</f>
        <v>#VALUE!</v>
      </c>
    </row>
    <row r="251" spans="1:47" x14ac:dyDescent="0.25">
      <c r="A251" s="224" t="s">
        <v>10</v>
      </c>
      <c r="B251" s="225">
        <v>6.5447494888682678E-2</v>
      </c>
      <c r="C251" s="225">
        <v>6.0540661033092184E-2</v>
      </c>
      <c r="D251" s="225">
        <v>6.0949175018488767E-2</v>
      </c>
      <c r="E251" s="225">
        <v>4.6778627364919494E-2</v>
      </c>
      <c r="F251" s="225">
        <v>4.3934470097543525E-2</v>
      </c>
      <c r="G251" s="225">
        <v>7.254629205009834E-2</v>
      </c>
      <c r="H251" s="225">
        <v>5.7538780253650647E-2</v>
      </c>
      <c r="I251" s="225">
        <v>5.1904515946080074E-2</v>
      </c>
      <c r="J251" s="225">
        <v>3.1746393837777824E-2</v>
      </c>
      <c r="K251" s="225">
        <v>2.8654413913323861E-2</v>
      </c>
      <c r="M251" s="224" t="s">
        <v>10</v>
      </c>
      <c r="N251" s="228">
        <f>IFERROR(B251/_data!B251-1,"")</f>
        <v>0</v>
      </c>
      <c r="O251" s="228">
        <f>IFERROR(C251/_data!C251-1,"")</f>
        <v>0</v>
      </c>
      <c r="P251" s="228">
        <f>IFERROR(D251/_data!D251-1,"")</f>
        <v>0</v>
      </c>
      <c r="Q251" s="228">
        <f>IFERROR(E251/_data!E251-1,"")</f>
        <v>0</v>
      </c>
      <c r="R251" s="228">
        <f>IFERROR(F251/_data!F251-1,"")</f>
        <v>0</v>
      </c>
      <c r="S251" s="228">
        <f>IFERROR(G251/_data!G251-1,"")</f>
        <v>0</v>
      </c>
      <c r="T251" s="228">
        <f>IFERROR(H251/_data!H251-1,"")</f>
        <v>0</v>
      </c>
      <c r="U251" s="228">
        <f>IFERROR(I251/_data!I251-1,"")</f>
        <v>0</v>
      </c>
      <c r="V251" s="228">
        <f>IFERROR(J251/_data!J251-1,"")</f>
        <v>0</v>
      </c>
      <c r="W251" s="228">
        <f>IFERROR(K251/_data!K251-1,"")</f>
        <v>0</v>
      </c>
      <c r="Y251" s="159" t="s">
        <v>10</v>
      </c>
      <c r="Z251" s="147">
        <f>_data!Z251</f>
        <v>0.38200000000000001</v>
      </c>
      <c r="AA251" s="147">
        <f>_data!AA251</f>
        <v>0.38200000000000001</v>
      </c>
      <c r="AB251" s="147">
        <f>_data!AB251</f>
        <v>0.38200000000000001</v>
      </c>
      <c r="AC251" s="147">
        <f>_data!AC251</f>
        <v>0.38200000000000001</v>
      </c>
      <c r="AD251" s="147">
        <f>_data!AD251</f>
        <v>0.38200000000000001</v>
      </c>
      <c r="AE251" s="147">
        <f>_data!AE251</f>
        <v>0.38200000000000001</v>
      </c>
      <c r="AF251" s="147">
        <f>_data!AF251</f>
        <v>0.38200000000000001</v>
      </c>
      <c r="AG251" s="147">
        <f>_data!AG251</f>
        <v>0.38200000000000001</v>
      </c>
      <c r="AH251" s="147">
        <f>_data!AH251</f>
        <v>0.38200000000000001</v>
      </c>
      <c r="AI251" s="147">
        <f>_data!AI251</f>
        <v>0.38200000000000001</v>
      </c>
      <c r="AL251" s="152"/>
      <c r="AM251" s="237">
        <f>'DATA-OUTPUT EC per capita'!$I$37</f>
        <v>0</v>
      </c>
      <c r="AN251" s="222" t="str">
        <f>IF(AM243=Z243,Z251,IF(AM243=AA243,AA251,IF(AM243=AB243,AB251,IF(AM243=AC243,AC251,IF(AM243=AD243,AD251,IF(AM243=AE243,AE251,IF(AM243=AF243,AF251,IF(AM243=AG243, AG251,IF(AM243=AH243,AH251,IF(AM243=AI243,AI251,"Fehler"))))))))))</f>
        <v>Fehler</v>
      </c>
      <c r="AO251" s="239" t="e">
        <f t="shared" si="3"/>
        <v>#VALUE!</v>
      </c>
      <c r="AP251" s="240" t="e">
        <f>AO251/'DATA-OUTPUT Co2 per capita'!$I$37-1</f>
        <v>#VALUE!</v>
      </c>
    </row>
    <row r="252" spans="1:47" x14ac:dyDescent="0.25">
      <c r="A252" s="224" t="s">
        <v>11</v>
      </c>
      <c r="B252" s="225">
        <v>1.5725631024501632</v>
      </c>
      <c r="C252" s="225">
        <v>1.584189515066772</v>
      </c>
      <c r="D252" s="225">
        <v>1.5948792492285722</v>
      </c>
      <c r="E252" s="225">
        <v>1.6052320194250016</v>
      </c>
      <c r="F252" s="225">
        <v>1.6091723337630293</v>
      </c>
      <c r="G252" s="225">
        <v>1.5937891711761287</v>
      </c>
      <c r="H252" s="225">
        <v>0.87047142640594199</v>
      </c>
      <c r="I252" s="225">
        <v>0.92535624221432256</v>
      </c>
      <c r="J252" s="225">
        <v>0.87857036040077752</v>
      </c>
      <c r="K252" s="225">
        <v>0.87556553107020141</v>
      </c>
      <c r="M252" s="224" t="s">
        <v>11</v>
      </c>
      <c r="N252" s="228">
        <f>IFERROR(B252/_data!B252-1,"")</f>
        <v>0</v>
      </c>
      <c r="O252" s="228">
        <f>IFERROR(C252/_data!C252-1,"")</f>
        <v>0</v>
      </c>
      <c r="P252" s="228">
        <f>IFERROR(D252/_data!D252-1,"")</f>
        <v>0</v>
      </c>
      <c r="Q252" s="228">
        <f>IFERROR(E252/_data!E252-1,"")</f>
        <v>0</v>
      </c>
      <c r="R252" s="228">
        <f>IFERROR(F252/_data!F252-1,"")</f>
        <v>0</v>
      </c>
      <c r="S252" s="228">
        <f>IFERROR(G252/_data!G252-1,"")</f>
        <v>0</v>
      </c>
      <c r="T252" s="228">
        <f>IFERROR(H252/_data!H252-1,"")</f>
        <v>0</v>
      </c>
      <c r="U252" s="228">
        <f>IFERROR(I252/_data!I252-1,"")</f>
        <v>0</v>
      </c>
      <c r="V252" s="228">
        <f>IFERROR(J252/_data!J252-1,"")</f>
        <v>0</v>
      </c>
      <c r="W252" s="228">
        <f>IFERROR(K252/_data!K252-1,"")</f>
        <v>0</v>
      </c>
      <c r="Y252" s="159" t="s">
        <v>11</v>
      </c>
      <c r="Z252" s="147">
        <f>_data!Z252</f>
        <v>0</v>
      </c>
      <c r="AA252" s="147">
        <f>_data!AA252</f>
        <v>0</v>
      </c>
      <c r="AB252" s="147">
        <f>_data!AB252</f>
        <v>0</v>
      </c>
      <c r="AC252" s="147">
        <f>_data!AC252</f>
        <v>0</v>
      </c>
      <c r="AD252" s="147">
        <f>_data!AD252</f>
        <v>0</v>
      </c>
      <c r="AE252" s="147">
        <f>_data!AE252</f>
        <v>0</v>
      </c>
      <c r="AF252" s="147">
        <f>_data!AF252</f>
        <v>0</v>
      </c>
      <c r="AG252" s="147">
        <f>_data!AG252</f>
        <v>0</v>
      </c>
      <c r="AH252" s="147">
        <f>_data!AH252</f>
        <v>0</v>
      </c>
      <c r="AI252" s="147">
        <f>_data!AI252</f>
        <v>0</v>
      </c>
      <c r="AL252" s="152"/>
      <c r="AM252" s="237">
        <f>'DATA-OUTPUT EC per capita'!$J$37</f>
        <v>0</v>
      </c>
      <c r="AN252" s="222" t="str">
        <f>IF(AM243=Z243,Z252,IF(AM243=AA243,AA252,IF(AM243=AB243,AB252,IF(AM243=AC243,AC252,IF(AM243=AD243,AD252,IF(AM243=AE243,AE252,IF(AM243=AF243,AF252,IF(AM243=AG243, AG252,IF(AM243=AH243,AH252,IF(AM243=AI243,AI252,"Fehler"))))))))))</f>
        <v>Fehler</v>
      </c>
      <c r="AO252" s="239" t="e">
        <f t="shared" si="3"/>
        <v>#VALUE!</v>
      </c>
      <c r="AP252" s="152" t="e">
        <f>AO252/'DATA-OUTPUT Co2 per capita'!$J$37-1</f>
        <v>#VALUE!</v>
      </c>
    </row>
    <row r="253" spans="1:47" x14ac:dyDescent="0.25">
      <c r="A253" s="226" t="s">
        <v>40</v>
      </c>
      <c r="B253" s="227">
        <v>3.1062600748905438</v>
      </c>
      <c r="C253" s="227">
        <v>2.8195736316290754</v>
      </c>
      <c r="D253" s="227">
        <v>2.6370718894244254</v>
      </c>
      <c r="E253" s="227">
        <v>2.7305499729210143</v>
      </c>
      <c r="F253" s="227">
        <v>2.8359925588001449</v>
      </c>
      <c r="G253" s="227">
        <v>2.9900027515362742</v>
      </c>
      <c r="H253" s="227">
        <v>2.1206609064726392</v>
      </c>
      <c r="I253" s="227">
        <v>2.2185382675538539</v>
      </c>
      <c r="J253" s="227">
        <v>2.1877764344173993</v>
      </c>
      <c r="K253" s="227">
        <v>2.2494659572967359</v>
      </c>
      <c r="M253" s="226" t="s">
        <v>40</v>
      </c>
      <c r="N253" s="228">
        <f>IFERROR(B253/_data!B253-1,"")</f>
        <v>0</v>
      </c>
      <c r="O253" s="228">
        <f>IFERROR(C253/_data!C253-1,"")</f>
        <v>0</v>
      </c>
      <c r="P253" s="228">
        <f>IFERROR(D253/_data!D253-1,"")</f>
        <v>0</v>
      </c>
      <c r="Q253" s="228">
        <f>IFERROR(E253/_data!E253-1,"")</f>
        <v>0</v>
      </c>
      <c r="R253" s="228">
        <f>IFERROR(F253/_data!F253-1,"")</f>
        <v>0</v>
      </c>
      <c r="S253" s="228">
        <f>IFERROR(G253/_data!G253-1,"")</f>
        <v>0</v>
      </c>
      <c r="T253" s="228">
        <f>IFERROR(H253/_data!H253-1,"")</f>
        <v>0</v>
      </c>
      <c r="U253" s="228">
        <f>IFERROR(I253/_data!I253-1,"")</f>
        <v>0</v>
      </c>
      <c r="V253" s="228">
        <f>IFERROR(J253/_data!J253-1,"")</f>
        <v>0</v>
      </c>
      <c r="W253" s="228">
        <f>IFERROR(K253/_data!K253-1,"")</f>
        <v>0</v>
      </c>
      <c r="AL253" s="152" t="s">
        <v>12</v>
      </c>
      <c r="AM253" s="152"/>
      <c r="AN253" s="152"/>
      <c r="AO253" s="239" t="e">
        <f>SUM(AO244:AO252)</f>
        <v>#VALUE!</v>
      </c>
      <c r="AP253" s="240" t="e">
        <f>AO253/'DATA-OUTPUT Co2 per capita'!$K$37-1</f>
        <v>#VALUE!</v>
      </c>
    </row>
    <row r="255" spans="1:47" x14ac:dyDescent="0.25">
      <c r="A255" s="150" t="s">
        <v>256</v>
      </c>
      <c r="B255" s="152"/>
      <c r="C255" s="152"/>
      <c r="D255" s="152"/>
      <c r="E255" s="152"/>
      <c r="F255" s="152"/>
      <c r="G255" s="152"/>
      <c r="H255" s="152"/>
      <c r="I255" s="152"/>
      <c r="J255" s="152"/>
      <c r="K255" s="152"/>
      <c r="M255" s="229" t="s">
        <v>257</v>
      </c>
      <c r="N255" s="150" t="str">
        <f>A255</f>
        <v>Energy consumption (MWh /Einwohner and  Year) - Primary sector (Agriculture)</v>
      </c>
      <c r="O255" s="152"/>
      <c r="P255" s="152"/>
      <c r="Q255" s="152"/>
      <c r="R255" s="152"/>
      <c r="S255" s="152"/>
      <c r="T255" s="152"/>
      <c r="U255" s="152"/>
      <c r="V255" s="152"/>
      <c r="W255" s="152"/>
    </row>
    <row r="256" spans="1:47" x14ac:dyDescent="0.25">
      <c r="A256" s="223" t="s">
        <v>39</v>
      </c>
      <c r="B256" s="223">
        <v>2000</v>
      </c>
      <c r="C256" s="223">
        <v>2001</v>
      </c>
      <c r="D256" s="223">
        <v>2002</v>
      </c>
      <c r="E256" s="223">
        <v>2003</v>
      </c>
      <c r="F256" s="223">
        <v>2004</v>
      </c>
      <c r="G256" s="223">
        <v>2005</v>
      </c>
      <c r="H256" s="223">
        <v>2006</v>
      </c>
      <c r="I256" s="223">
        <v>2007</v>
      </c>
      <c r="J256" s="223">
        <v>2008</v>
      </c>
      <c r="K256" s="223">
        <v>2009</v>
      </c>
      <c r="M256" s="223" t="s">
        <v>39</v>
      </c>
      <c r="N256" s="223">
        <v>2000</v>
      </c>
      <c r="O256" s="223">
        <v>2001</v>
      </c>
      <c r="P256" s="223">
        <v>2002</v>
      </c>
      <c r="Q256" s="223">
        <v>2003</v>
      </c>
      <c r="R256" s="223">
        <v>2004</v>
      </c>
      <c r="S256" s="223">
        <v>2005</v>
      </c>
      <c r="T256" s="223">
        <v>2006</v>
      </c>
      <c r="U256" s="223">
        <v>2007</v>
      </c>
      <c r="V256" s="223">
        <v>2008</v>
      </c>
      <c r="W256" s="223">
        <v>2009</v>
      </c>
    </row>
    <row r="257" spans="1:23" x14ac:dyDescent="0.25">
      <c r="A257" s="224" t="s">
        <v>1</v>
      </c>
      <c r="B257" s="225">
        <v>2.5147932714191228E-4</v>
      </c>
      <c r="C257" s="225">
        <v>2.533082051593815E-4</v>
      </c>
      <c r="D257" s="225">
        <v>2.5501746869660574E-4</v>
      </c>
      <c r="E257" s="225">
        <v>2.5667285248241148E-4</v>
      </c>
      <c r="F257" s="225">
        <v>2.5730289954637499E-4</v>
      </c>
      <c r="G257" s="225">
        <v>2.547718772611004E-4</v>
      </c>
      <c r="H257" s="225">
        <v>2.5264008892931128E-4</v>
      </c>
      <c r="I257" s="225">
        <v>2.5319276071258571E-4</v>
      </c>
      <c r="J257" s="225">
        <v>4.4356238895098762E-4</v>
      </c>
      <c r="K257" s="225">
        <v>4.7169573672702352E-2</v>
      </c>
      <c r="M257" s="224" t="s">
        <v>1</v>
      </c>
      <c r="N257" s="228">
        <f>IFERROR(B257/_data!B257-1,"")</f>
        <v>0</v>
      </c>
      <c r="O257" s="228">
        <f>IFERROR(C257/_data!C257-1,"")</f>
        <v>0</v>
      </c>
      <c r="P257" s="228">
        <f>IFERROR(D257/_data!D257-1,"")</f>
        <v>0</v>
      </c>
      <c r="Q257" s="228">
        <f>IFERROR(E257/_data!E257-1,"")</f>
        <v>0</v>
      </c>
      <c r="R257" s="228">
        <f>IFERROR(F257/_data!F257-1,"")</f>
        <v>0</v>
      </c>
      <c r="S257" s="228">
        <f>IFERROR(G257/_data!G257-1,"")</f>
        <v>0</v>
      </c>
      <c r="T257" s="228">
        <f>IFERROR(H257/_data!H257-1,"")</f>
        <v>0</v>
      </c>
      <c r="U257" s="228">
        <f>IFERROR(I257/_data!I257-1,"")</f>
        <v>0</v>
      </c>
      <c r="V257" s="228">
        <f>IFERROR(J257/_data!J257-1,"")</f>
        <v>0</v>
      </c>
      <c r="W257" s="228">
        <f>IFERROR(K257/_data!K257-1,"")</f>
        <v>0</v>
      </c>
    </row>
    <row r="258" spans="1:23" x14ac:dyDescent="0.25">
      <c r="A258" s="224" t="s">
        <v>5</v>
      </c>
      <c r="B258" s="225">
        <v>0</v>
      </c>
      <c r="C258" s="225">
        <v>0</v>
      </c>
      <c r="D258" s="225">
        <v>0</v>
      </c>
      <c r="E258" s="225">
        <v>0</v>
      </c>
      <c r="F258" s="225">
        <v>0</v>
      </c>
      <c r="G258" s="225">
        <v>4.9043586372761834E-3</v>
      </c>
      <c r="H258" s="225">
        <v>9.5371633570815011E-3</v>
      </c>
      <c r="I258" s="225">
        <v>7.9755719624464497E-3</v>
      </c>
      <c r="J258" s="225">
        <v>1.5904879946671127E-2</v>
      </c>
      <c r="K258" s="225">
        <v>1.8452183025503058E-2</v>
      </c>
      <c r="M258" s="224" t="s">
        <v>5</v>
      </c>
      <c r="N258" s="228" t="str">
        <f>IFERROR(B258/_data!B258-1,"")</f>
        <v/>
      </c>
      <c r="O258" s="228" t="str">
        <f>IFERROR(C258/_data!C258-1,"")</f>
        <v/>
      </c>
      <c r="P258" s="228" t="str">
        <f>IFERROR(D258/_data!D258-1,"")</f>
        <v/>
      </c>
      <c r="Q258" s="228" t="str">
        <f>IFERROR(E258/_data!E258-1,"")</f>
        <v/>
      </c>
      <c r="R258" s="228" t="str">
        <f>IFERROR(F258/_data!F258-1,"")</f>
        <v/>
      </c>
      <c r="S258" s="228">
        <f>IFERROR(G258/_data!G258-1,"")</f>
        <v>0</v>
      </c>
      <c r="T258" s="228">
        <f>IFERROR(H258/_data!H258-1,"")</f>
        <v>0</v>
      </c>
      <c r="U258" s="228">
        <f>IFERROR(I258/_data!I258-1,"")</f>
        <v>0</v>
      </c>
      <c r="V258" s="228">
        <f>IFERROR(J258/_data!J258-1,"")</f>
        <v>0</v>
      </c>
      <c r="W258" s="228">
        <f>IFERROR(K258/_data!K258-1,"")</f>
        <v>0</v>
      </c>
    </row>
    <row r="259" spans="1:23" x14ac:dyDescent="0.25">
      <c r="A259" s="224" t="s">
        <v>6</v>
      </c>
      <c r="B259" s="225">
        <v>0.18112798537396232</v>
      </c>
      <c r="C259" s="225">
        <v>0.17820232232962488</v>
      </c>
      <c r="D259" s="225">
        <v>0.17513324662739396</v>
      </c>
      <c r="E259" s="225">
        <v>0.17197081116321572</v>
      </c>
      <c r="F259" s="225">
        <v>0.16808311912866947</v>
      </c>
      <c r="G259" s="225">
        <v>0.14936001304432012</v>
      </c>
      <c r="H259" s="225">
        <v>0.15335253398009197</v>
      </c>
      <c r="I259" s="225">
        <v>0.16166357771498599</v>
      </c>
      <c r="J259" s="225">
        <v>0.19098529147118237</v>
      </c>
      <c r="K259" s="225">
        <v>0.10813105206412543</v>
      </c>
      <c r="M259" s="224" t="s">
        <v>6</v>
      </c>
      <c r="N259" s="228">
        <f>IFERROR(B259/_data!B259-1,"")</f>
        <v>0</v>
      </c>
      <c r="O259" s="228">
        <f>IFERROR(C259/_data!C259-1,"")</f>
        <v>0</v>
      </c>
      <c r="P259" s="228">
        <f>IFERROR(D259/_data!D259-1,"")</f>
        <v>0</v>
      </c>
      <c r="Q259" s="228">
        <f>IFERROR(E259/_data!E259-1,"")</f>
        <v>0</v>
      </c>
      <c r="R259" s="228">
        <f>IFERROR(F259/_data!F259-1,"")</f>
        <v>0</v>
      </c>
      <c r="S259" s="228">
        <f>IFERROR(G259/_data!G259-1,"")</f>
        <v>0</v>
      </c>
      <c r="T259" s="228">
        <f>IFERROR(H259/_data!H259-1,"")</f>
        <v>0</v>
      </c>
      <c r="U259" s="228">
        <f>IFERROR(I259/_data!I259-1,"")</f>
        <v>0</v>
      </c>
      <c r="V259" s="228">
        <f>IFERROR(J259/_data!J259-1,"")</f>
        <v>0</v>
      </c>
      <c r="W259" s="228">
        <f>IFERROR(K259/_data!K259-1,"")</f>
        <v>0</v>
      </c>
    </row>
    <row r="260" spans="1:23" x14ac:dyDescent="0.25">
      <c r="A260" s="224" t="s">
        <v>2</v>
      </c>
      <c r="B260" s="225">
        <v>0</v>
      </c>
      <c r="C260" s="225">
        <v>0</v>
      </c>
      <c r="D260" s="225">
        <v>0</v>
      </c>
      <c r="E260" s="225">
        <v>0</v>
      </c>
      <c r="F260" s="225">
        <v>0</v>
      </c>
      <c r="G260" s="225">
        <v>0</v>
      </c>
      <c r="H260" s="225">
        <v>0</v>
      </c>
      <c r="I260" s="225">
        <v>0</v>
      </c>
      <c r="J260" s="225">
        <v>0</v>
      </c>
      <c r="K260" s="225">
        <v>0</v>
      </c>
      <c r="M260" s="224" t="s">
        <v>2</v>
      </c>
      <c r="N260" s="228" t="str">
        <f>IFERROR(B260/_data!B260-1,"")</f>
        <v/>
      </c>
      <c r="O260" s="228" t="str">
        <f>IFERROR(C260/_data!C260-1,"")</f>
        <v/>
      </c>
      <c r="P260" s="228" t="str">
        <f>IFERROR(D260/_data!D260-1,"")</f>
        <v/>
      </c>
      <c r="Q260" s="228" t="str">
        <f>IFERROR(E260/_data!E260-1,"")</f>
        <v/>
      </c>
      <c r="R260" s="228" t="str">
        <f>IFERROR(F260/_data!F260-1,"")</f>
        <v/>
      </c>
      <c r="S260" s="228" t="str">
        <f>IFERROR(G260/_data!G260-1,"")</f>
        <v/>
      </c>
      <c r="T260" s="228" t="str">
        <f>IFERROR(H260/_data!H260-1,"")</f>
        <v/>
      </c>
      <c r="U260" s="228" t="str">
        <f>IFERROR(I260/_data!I260-1,"")</f>
        <v/>
      </c>
      <c r="V260" s="228" t="str">
        <f>IFERROR(J260/_data!J260-1,"")</f>
        <v/>
      </c>
      <c r="W260" s="228" t="str">
        <f>IFERROR(K260/_data!K260-1,"")</f>
        <v/>
      </c>
    </row>
    <row r="261" spans="1:23" x14ac:dyDescent="0.25">
      <c r="A261" s="224" t="s">
        <v>7</v>
      </c>
      <c r="B261" s="225">
        <v>2.9234471780247302E-2</v>
      </c>
      <c r="C261" s="225">
        <v>5.3827993596368577E-2</v>
      </c>
      <c r="D261" s="225">
        <v>8.1286818147043083E-2</v>
      </c>
      <c r="E261" s="225">
        <v>6.2692344218829008E-2</v>
      </c>
      <c r="F261" s="225">
        <v>7.1079925999686086E-2</v>
      </c>
      <c r="G261" s="225">
        <v>0.12993365740316121</v>
      </c>
      <c r="H261" s="225">
        <v>0.14760497195695013</v>
      </c>
      <c r="I261" s="225">
        <v>0.18831211577998561</v>
      </c>
      <c r="J261" s="225">
        <v>0.17235567113524089</v>
      </c>
      <c r="K261" s="225">
        <v>0</v>
      </c>
      <c r="M261" s="224" t="s">
        <v>7</v>
      </c>
      <c r="N261" s="228">
        <f>IFERROR(B261/_data!B261-1,"")</f>
        <v>0</v>
      </c>
      <c r="O261" s="228">
        <f>IFERROR(C261/_data!C261-1,"")</f>
        <v>0</v>
      </c>
      <c r="P261" s="228">
        <f>IFERROR(D261/_data!D261-1,"")</f>
        <v>0</v>
      </c>
      <c r="Q261" s="228">
        <f>IFERROR(E261/_data!E261-1,"")</f>
        <v>0</v>
      </c>
      <c r="R261" s="228">
        <f>IFERROR(F261/_data!F261-1,"")</f>
        <v>0</v>
      </c>
      <c r="S261" s="228">
        <f>IFERROR(G261/_data!G261-1,"")</f>
        <v>0</v>
      </c>
      <c r="T261" s="228">
        <f>IFERROR(H261/_data!H261-1,"")</f>
        <v>0</v>
      </c>
      <c r="U261" s="228">
        <f>IFERROR(I261/_data!I261-1,"")</f>
        <v>0</v>
      </c>
      <c r="V261" s="228">
        <f>IFERROR(J261/_data!J261-1,"")</f>
        <v>0</v>
      </c>
      <c r="W261" s="228" t="str">
        <f>IFERROR(K261/_data!K261-1,"")</f>
        <v/>
      </c>
    </row>
    <row r="262" spans="1:23" x14ac:dyDescent="0.25">
      <c r="A262" s="224" t="s">
        <v>8</v>
      </c>
      <c r="B262" s="225">
        <v>0</v>
      </c>
      <c r="C262" s="225">
        <v>0</v>
      </c>
      <c r="D262" s="225">
        <v>0</v>
      </c>
      <c r="E262" s="225">
        <v>2.7592331641859238E-3</v>
      </c>
      <c r="F262" s="225">
        <v>0</v>
      </c>
      <c r="G262" s="225">
        <v>0</v>
      </c>
      <c r="H262" s="225">
        <v>0</v>
      </c>
      <c r="I262" s="225">
        <v>0</v>
      </c>
      <c r="J262" s="225">
        <v>0</v>
      </c>
      <c r="K262" s="225">
        <v>0</v>
      </c>
      <c r="M262" s="224" t="s">
        <v>8</v>
      </c>
      <c r="N262" s="228" t="str">
        <f>IFERROR(B262/_data!B262-1,"")</f>
        <v/>
      </c>
      <c r="O262" s="228" t="str">
        <f>IFERROR(C262/_data!C262-1,"")</f>
        <v/>
      </c>
      <c r="P262" s="228" t="str">
        <f>IFERROR(D262/_data!D262-1,"")</f>
        <v/>
      </c>
      <c r="Q262" s="228">
        <f>IFERROR(E262/_data!E262-1,"")</f>
        <v>0</v>
      </c>
      <c r="R262" s="228" t="str">
        <f>IFERROR(F262/_data!F262-1,"")</f>
        <v/>
      </c>
      <c r="S262" s="228" t="str">
        <f>IFERROR(G262/_data!G262-1,"")</f>
        <v/>
      </c>
      <c r="T262" s="228" t="str">
        <f>IFERROR(H262/_data!H262-1,"")</f>
        <v/>
      </c>
      <c r="U262" s="228" t="str">
        <f>IFERROR(I262/_data!I262-1,"")</f>
        <v/>
      </c>
      <c r="V262" s="228" t="str">
        <f>IFERROR(J262/_data!J262-1,"")</f>
        <v/>
      </c>
      <c r="W262" s="228" t="str">
        <f>IFERROR(K262/_data!K262-1,"")</f>
        <v/>
      </c>
    </row>
    <row r="263" spans="1:23" x14ac:dyDescent="0.25">
      <c r="A263" s="224" t="s">
        <v>9</v>
      </c>
      <c r="B263" s="225">
        <v>0</v>
      </c>
      <c r="C263" s="225">
        <v>0</v>
      </c>
      <c r="D263" s="225">
        <v>0</v>
      </c>
      <c r="E263" s="225">
        <v>0</v>
      </c>
      <c r="F263" s="225">
        <v>0</v>
      </c>
      <c r="G263" s="225">
        <v>0</v>
      </c>
      <c r="H263" s="225">
        <v>0</v>
      </c>
      <c r="I263" s="225">
        <v>2.1711279231104223E-2</v>
      </c>
      <c r="J263" s="225">
        <v>1.7108835002395236E-2</v>
      </c>
      <c r="K263" s="225">
        <v>3.8604737865642919E-2</v>
      </c>
      <c r="M263" s="224" t="s">
        <v>9</v>
      </c>
      <c r="N263" s="228" t="str">
        <f>IFERROR(B263/_data!B263-1,"")</f>
        <v/>
      </c>
      <c r="O263" s="228" t="str">
        <f>IFERROR(C263/_data!C263-1,"")</f>
        <v/>
      </c>
      <c r="P263" s="228" t="str">
        <f>IFERROR(D263/_data!D263-1,"")</f>
        <v/>
      </c>
      <c r="Q263" s="228" t="str">
        <f>IFERROR(E263/_data!E263-1,"")</f>
        <v/>
      </c>
      <c r="R263" s="228" t="str">
        <f>IFERROR(F263/_data!F263-1,"")</f>
        <v/>
      </c>
      <c r="S263" s="228" t="str">
        <f>IFERROR(G263/_data!G263-1,"")</f>
        <v/>
      </c>
      <c r="T263" s="228" t="str">
        <f>IFERROR(H263/_data!H263-1,"")</f>
        <v/>
      </c>
      <c r="U263" s="228">
        <f>IFERROR(I263/_data!I263-1,"")</f>
        <v>0</v>
      </c>
      <c r="V263" s="228">
        <f>IFERROR(J263/_data!J263-1,"")</f>
        <v>0</v>
      </c>
      <c r="W263" s="228">
        <f>IFERROR(K263/_data!K263-1,"")</f>
        <v>0</v>
      </c>
    </row>
    <row r="264" spans="1:23" x14ac:dyDescent="0.25">
      <c r="A264" s="224" t="s">
        <v>10</v>
      </c>
      <c r="B264" s="225">
        <v>0</v>
      </c>
      <c r="C264" s="225">
        <v>0</v>
      </c>
      <c r="D264" s="225">
        <v>0</v>
      </c>
      <c r="E264" s="225">
        <v>0</v>
      </c>
      <c r="F264" s="225">
        <v>0</v>
      </c>
      <c r="G264" s="225">
        <v>0</v>
      </c>
      <c r="H264" s="225">
        <v>0</v>
      </c>
      <c r="I264" s="225">
        <v>0</v>
      </c>
      <c r="J264" s="225">
        <v>0</v>
      </c>
      <c r="K264" s="225">
        <v>0</v>
      </c>
      <c r="M264" s="224" t="s">
        <v>10</v>
      </c>
      <c r="N264" s="228" t="str">
        <f>IFERROR(B264/_data!B264-1,"")</f>
        <v/>
      </c>
      <c r="O264" s="228" t="str">
        <f>IFERROR(C264/_data!C264-1,"")</f>
        <v/>
      </c>
      <c r="P264" s="228" t="str">
        <f>IFERROR(D264/_data!D264-1,"")</f>
        <v/>
      </c>
      <c r="Q264" s="228" t="str">
        <f>IFERROR(E264/_data!E264-1,"")</f>
        <v/>
      </c>
      <c r="R264" s="228" t="str">
        <f>IFERROR(F264/_data!F264-1,"")</f>
        <v/>
      </c>
      <c r="S264" s="228" t="str">
        <f>IFERROR(G264/_data!G264-1,"")</f>
        <v/>
      </c>
      <c r="T264" s="228" t="str">
        <f>IFERROR(H264/_data!H264-1,"")</f>
        <v/>
      </c>
      <c r="U264" s="228" t="str">
        <f>IFERROR(I264/_data!I264-1,"")</f>
        <v/>
      </c>
      <c r="V264" s="228" t="str">
        <f>IFERROR(J264/_data!J264-1,"")</f>
        <v/>
      </c>
      <c r="W264" s="228" t="str">
        <f>IFERROR(K264/_data!K264-1,"")</f>
        <v/>
      </c>
    </row>
    <row r="265" spans="1:23" x14ac:dyDescent="0.25">
      <c r="A265" s="224" t="s">
        <v>11</v>
      </c>
      <c r="B265" s="225">
        <v>0</v>
      </c>
      <c r="C265" s="225">
        <v>0</v>
      </c>
      <c r="D265" s="225">
        <v>0</v>
      </c>
      <c r="E265" s="225">
        <v>0</v>
      </c>
      <c r="F265" s="225">
        <v>0</v>
      </c>
      <c r="G265" s="225">
        <v>0</v>
      </c>
      <c r="H265" s="225">
        <v>5.2864938608458388E-2</v>
      </c>
      <c r="I265" s="225">
        <v>0</v>
      </c>
      <c r="J265" s="225">
        <v>0</v>
      </c>
      <c r="K265" s="225">
        <v>0</v>
      </c>
      <c r="M265" s="224" t="s">
        <v>11</v>
      </c>
      <c r="N265" s="228" t="str">
        <f>IFERROR(B265/_data!B265-1,"")</f>
        <v/>
      </c>
      <c r="O265" s="228" t="str">
        <f>IFERROR(C265/_data!C265-1,"")</f>
        <v/>
      </c>
      <c r="P265" s="228" t="str">
        <f>IFERROR(D265/_data!D265-1,"")</f>
        <v/>
      </c>
      <c r="Q265" s="228" t="str">
        <f>IFERROR(E265/_data!E265-1,"")</f>
        <v/>
      </c>
      <c r="R265" s="228" t="str">
        <f>IFERROR(F265/_data!F265-1,"")</f>
        <v/>
      </c>
      <c r="S265" s="228" t="str">
        <f>IFERROR(G265/_data!G265-1,"")</f>
        <v/>
      </c>
      <c r="T265" s="228">
        <f>IFERROR(H265/_data!H265-1,"")</f>
        <v>0</v>
      </c>
      <c r="U265" s="228" t="str">
        <f>IFERROR(I265/_data!I265-1,"")</f>
        <v/>
      </c>
      <c r="V265" s="228" t="str">
        <f>IFERROR(J265/_data!J265-1,"")</f>
        <v/>
      </c>
      <c r="W265" s="228" t="str">
        <f>IFERROR(K265/_data!K265-1,"")</f>
        <v/>
      </c>
    </row>
    <row r="266" spans="1:23" x14ac:dyDescent="0.25">
      <c r="A266" s="226" t="s">
        <v>40</v>
      </c>
      <c r="B266" s="227">
        <v>0.21061393648135154</v>
      </c>
      <c r="C266" s="227">
        <v>0.23228362413115283</v>
      </c>
      <c r="D266" s="227">
        <v>0.25667508224313362</v>
      </c>
      <c r="E266" s="227">
        <v>0.23767906139871303</v>
      </c>
      <c r="F266" s="227">
        <v>0.23942034802790191</v>
      </c>
      <c r="G266" s="227">
        <v>0.28445280096201864</v>
      </c>
      <c r="H266" s="227">
        <v>0.36361224799151132</v>
      </c>
      <c r="I266" s="227">
        <v>0.37991573744923485</v>
      </c>
      <c r="J266" s="227">
        <v>0.39679823994444063</v>
      </c>
      <c r="K266" s="227">
        <v>0.21235754662797376</v>
      </c>
      <c r="M266" s="226" t="s">
        <v>40</v>
      </c>
      <c r="N266" s="228">
        <f>IFERROR(B266/_data!B266-1,"")</f>
        <v>0</v>
      </c>
      <c r="O266" s="228">
        <f>IFERROR(C266/_data!C266-1,"")</f>
        <v>0</v>
      </c>
      <c r="P266" s="228">
        <f>IFERROR(D266/_data!D266-1,"")</f>
        <v>0</v>
      </c>
      <c r="Q266" s="228">
        <f>IFERROR(E266/_data!E266-1,"")</f>
        <v>0</v>
      </c>
      <c r="R266" s="228">
        <f>IFERROR(F266/_data!F266-1,"")</f>
        <v>0</v>
      </c>
      <c r="S266" s="228">
        <f>IFERROR(G266/_data!G266-1,"")</f>
        <v>0</v>
      </c>
      <c r="T266" s="228">
        <f>IFERROR(H266/_data!H266-1,"")</f>
        <v>0</v>
      </c>
      <c r="U266" s="228">
        <f>IFERROR(I266/_data!I266-1,"")</f>
        <v>0</v>
      </c>
      <c r="V266" s="228">
        <f>IFERROR(J266/_data!J266-1,"")</f>
        <v>0</v>
      </c>
      <c r="W266" s="228">
        <f>IFERROR(K266/_data!K266-1,"")</f>
        <v>0</v>
      </c>
    </row>
    <row r="268" spans="1:23" x14ac:dyDescent="0.25">
      <c r="A268" s="150" t="s">
        <v>258</v>
      </c>
      <c r="B268" s="152"/>
      <c r="C268" s="152"/>
      <c r="D268" s="152"/>
      <c r="E268" s="152"/>
      <c r="F268" s="152"/>
      <c r="G268" s="152"/>
      <c r="H268" s="152"/>
      <c r="I268" s="152"/>
      <c r="J268" s="152"/>
      <c r="K268" s="152"/>
      <c r="M268" s="229" t="s">
        <v>257</v>
      </c>
      <c r="N268" s="150" t="str">
        <f>A268</f>
        <v>Energy consumption (MWh /Einwohner and  Year) - Secondary sector (Industrie)</v>
      </c>
      <c r="O268" s="152"/>
      <c r="P268" s="152"/>
      <c r="Q268" s="152"/>
      <c r="R268" s="152"/>
      <c r="S268" s="152"/>
      <c r="T268" s="152"/>
      <c r="U268" s="152"/>
      <c r="V268" s="152"/>
      <c r="W268" s="152"/>
    </row>
    <row r="269" spans="1:23" x14ac:dyDescent="0.25">
      <c r="A269" s="223" t="s">
        <v>39</v>
      </c>
      <c r="B269" s="223">
        <v>2000</v>
      </c>
      <c r="C269" s="223">
        <v>2001</v>
      </c>
      <c r="D269" s="223">
        <v>2002</v>
      </c>
      <c r="E269" s="223">
        <v>2003</v>
      </c>
      <c r="F269" s="223">
        <v>2004</v>
      </c>
      <c r="G269" s="223">
        <v>2005</v>
      </c>
      <c r="H269" s="223">
        <v>2006</v>
      </c>
      <c r="I269" s="223">
        <v>2007</v>
      </c>
      <c r="J269" s="223">
        <v>2008</v>
      </c>
      <c r="K269" s="223">
        <v>2009</v>
      </c>
      <c r="M269" s="223" t="s">
        <v>39</v>
      </c>
      <c r="N269" s="223">
        <v>2000</v>
      </c>
      <c r="O269" s="223">
        <v>2001</v>
      </c>
      <c r="P269" s="223">
        <v>2002</v>
      </c>
      <c r="Q269" s="223">
        <v>2003</v>
      </c>
      <c r="R269" s="223">
        <v>2004</v>
      </c>
      <c r="S269" s="223">
        <v>2005</v>
      </c>
      <c r="T269" s="223">
        <v>2006</v>
      </c>
      <c r="U269" s="223">
        <v>2007</v>
      </c>
      <c r="V269" s="223">
        <v>2008</v>
      </c>
      <c r="W269" s="223">
        <v>2009</v>
      </c>
    </row>
    <row r="270" spans="1:23" x14ac:dyDescent="0.25">
      <c r="A270" s="224" t="s">
        <v>1</v>
      </c>
      <c r="B270" s="225">
        <v>0.20279292940723809</v>
      </c>
      <c r="C270" s="225">
        <v>0.1413459784789349</v>
      </c>
      <c r="D270" s="225">
        <v>0.15237293754622191</v>
      </c>
      <c r="E270" s="225">
        <v>0.15939384139157753</v>
      </c>
      <c r="F270" s="225">
        <v>0.16280840968796875</v>
      </c>
      <c r="G270" s="225">
        <v>0.16897744759342487</v>
      </c>
      <c r="H270" s="225">
        <v>0.15417361426911222</v>
      </c>
      <c r="I270" s="225">
        <v>0.15881515915696939</v>
      </c>
      <c r="J270" s="225">
        <v>0.16221710224493263</v>
      </c>
      <c r="K270" s="225">
        <v>0.29743911409368917</v>
      </c>
      <c r="M270" s="224" t="s">
        <v>1</v>
      </c>
      <c r="N270" s="228">
        <f>IFERROR(B270/_data!B270-1,"")</f>
        <v>0</v>
      </c>
      <c r="O270" s="228">
        <f>IFERROR(C270/_data!C270-1,"")</f>
        <v>0</v>
      </c>
      <c r="P270" s="228">
        <f>IFERROR(D270/_data!D270-1,"")</f>
        <v>0</v>
      </c>
      <c r="Q270" s="228">
        <f>IFERROR(E270/_data!E270-1,"")</f>
        <v>0</v>
      </c>
      <c r="R270" s="228">
        <f>IFERROR(F270/_data!F270-1,"")</f>
        <v>0</v>
      </c>
      <c r="S270" s="228">
        <f>IFERROR(G270/_data!G270-1,"")</f>
        <v>0</v>
      </c>
      <c r="T270" s="228">
        <f>IFERROR(H270/_data!H270-1,"")</f>
        <v>0</v>
      </c>
      <c r="U270" s="228">
        <f>IFERROR(I270/_data!I270-1,"")</f>
        <v>0</v>
      </c>
      <c r="V270" s="228">
        <f>IFERROR(J270/_data!J270-1,"")</f>
        <v>0</v>
      </c>
      <c r="W270" s="228">
        <f>IFERROR(K270/_data!K270-1,"")</f>
        <v>0</v>
      </c>
    </row>
    <row r="271" spans="1:23" x14ac:dyDescent="0.25">
      <c r="A271" s="224" t="s">
        <v>5</v>
      </c>
      <c r="B271" s="225">
        <v>0</v>
      </c>
      <c r="C271" s="225">
        <v>0</v>
      </c>
      <c r="D271" s="225">
        <v>0</v>
      </c>
      <c r="E271" s="225">
        <v>0</v>
      </c>
      <c r="F271" s="225">
        <v>0</v>
      </c>
      <c r="G271" s="225">
        <v>7.2418906111467785E-2</v>
      </c>
      <c r="H271" s="225">
        <v>2.854833004901218E-2</v>
      </c>
      <c r="I271" s="225">
        <v>3.4434215456911658E-2</v>
      </c>
      <c r="J271" s="225">
        <v>5.0376014173719307E-2</v>
      </c>
      <c r="K271" s="225">
        <v>5.5356549076509172E-2</v>
      </c>
      <c r="M271" s="224" t="s">
        <v>5</v>
      </c>
      <c r="N271" s="228" t="str">
        <f>IFERROR(B271/_data!B271-1,"")</f>
        <v/>
      </c>
      <c r="O271" s="228" t="str">
        <f>IFERROR(C271/_data!C271-1,"")</f>
        <v/>
      </c>
      <c r="P271" s="228" t="str">
        <f>IFERROR(D271/_data!D271-1,"")</f>
        <v/>
      </c>
      <c r="Q271" s="228" t="str">
        <f>IFERROR(E271/_data!E271-1,"")</f>
        <v/>
      </c>
      <c r="R271" s="228" t="str">
        <f>IFERROR(F271/_data!F271-1,"")</f>
        <v/>
      </c>
      <c r="S271" s="228">
        <f>IFERROR(G271/_data!G271-1,"")</f>
        <v>0</v>
      </c>
      <c r="T271" s="228">
        <f>IFERROR(H271/_data!H271-1,"")</f>
        <v>0</v>
      </c>
      <c r="U271" s="228">
        <f>IFERROR(I271/_data!I271-1,"")</f>
        <v>0</v>
      </c>
      <c r="V271" s="228">
        <f>IFERROR(J271/_data!J271-1,"")</f>
        <v>0</v>
      </c>
      <c r="W271" s="228">
        <f>IFERROR(K271/_data!K271-1,"")</f>
        <v>0</v>
      </c>
    </row>
    <row r="272" spans="1:23" x14ac:dyDescent="0.25">
      <c r="A272" s="224" t="s">
        <v>6</v>
      </c>
      <c r="B272" s="225">
        <v>0.57664209713640491</v>
      </c>
      <c r="C272" s="225">
        <v>0.44778557967049665</v>
      </c>
      <c r="D272" s="225">
        <v>0.37710708183510572</v>
      </c>
      <c r="E272" s="225">
        <v>0.43082538289172767</v>
      </c>
      <c r="F272" s="225">
        <v>0.23330940416367552</v>
      </c>
      <c r="G272" s="225">
        <v>0.27496254853404262</v>
      </c>
      <c r="H272" s="225">
        <v>0.44161487544843614</v>
      </c>
      <c r="I272" s="225">
        <v>0.48233220915747571</v>
      </c>
      <c r="J272" s="225">
        <v>0.52790260890723961</v>
      </c>
      <c r="K272" s="225">
        <v>0.52994921556180286</v>
      </c>
      <c r="M272" s="224" t="s">
        <v>6</v>
      </c>
      <c r="N272" s="228">
        <f>IFERROR(B272/_data!B272-1,"")</f>
        <v>0</v>
      </c>
      <c r="O272" s="228">
        <f>IFERROR(C272/_data!C272-1,"")</f>
        <v>0</v>
      </c>
      <c r="P272" s="228">
        <f>IFERROR(D272/_data!D272-1,"")</f>
        <v>0</v>
      </c>
      <c r="Q272" s="228">
        <f>IFERROR(E272/_data!E272-1,"")</f>
        <v>0</v>
      </c>
      <c r="R272" s="228">
        <f>IFERROR(F272/_data!F272-1,"")</f>
        <v>0</v>
      </c>
      <c r="S272" s="228">
        <f>IFERROR(G272/_data!G272-1,"")</f>
        <v>0</v>
      </c>
      <c r="T272" s="228">
        <f>IFERROR(H272/_data!H272-1,"")</f>
        <v>0</v>
      </c>
      <c r="U272" s="228">
        <f>IFERROR(I272/_data!I272-1,"")</f>
        <v>0</v>
      </c>
      <c r="V272" s="228">
        <f>IFERROR(J272/_data!J272-1,"")</f>
        <v>0</v>
      </c>
      <c r="W272" s="228">
        <f>IFERROR(K272/_data!K272-1,"")</f>
        <v>0</v>
      </c>
    </row>
    <row r="273" spans="1:23" x14ac:dyDescent="0.25">
      <c r="A273" s="224" t="s">
        <v>2</v>
      </c>
      <c r="B273" s="225">
        <v>0</v>
      </c>
      <c r="C273" s="225">
        <v>0</v>
      </c>
      <c r="D273" s="225">
        <v>0</v>
      </c>
      <c r="E273" s="225">
        <v>0</v>
      </c>
      <c r="F273" s="225">
        <v>0</v>
      </c>
      <c r="G273" s="225">
        <v>0</v>
      </c>
      <c r="H273" s="225">
        <v>0</v>
      </c>
      <c r="I273" s="225">
        <v>0</v>
      </c>
      <c r="J273" s="225">
        <v>0</v>
      </c>
      <c r="K273" s="225">
        <v>0</v>
      </c>
      <c r="M273" s="224" t="s">
        <v>2</v>
      </c>
      <c r="N273" s="228" t="str">
        <f>IFERROR(B273/_data!B273-1,"")</f>
        <v/>
      </c>
      <c r="O273" s="228" t="str">
        <f>IFERROR(C273/_data!C273-1,"")</f>
        <v/>
      </c>
      <c r="P273" s="228" t="str">
        <f>IFERROR(D273/_data!D273-1,"")</f>
        <v/>
      </c>
      <c r="Q273" s="228" t="str">
        <f>IFERROR(E273/_data!E273-1,"")</f>
        <v/>
      </c>
      <c r="R273" s="228" t="str">
        <f>IFERROR(F273/_data!F273-1,"")</f>
        <v/>
      </c>
      <c r="S273" s="228" t="str">
        <f>IFERROR(G273/_data!G273-1,"")</f>
        <v/>
      </c>
      <c r="T273" s="228" t="str">
        <f>IFERROR(H273/_data!H273-1,"")</f>
        <v/>
      </c>
      <c r="U273" s="228" t="str">
        <f>IFERROR(I273/_data!I273-1,"")</f>
        <v/>
      </c>
      <c r="V273" s="228" t="str">
        <f>IFERROR(J273/_data!J273-1,"")</f>
        <v/>
      </c>
      <c r="W273" s="228" t="str">
        <f>IFERROR(K273/_data!K273-1,"")</f>
        <v/>
      </c>
    </row>
    <row r="274" spans="1:23" x14ac:dyDescent="0.25">
      <c r="A274" s="224" t="s">
        <v>7</v>
      </c>
      <c r="B274" s="225">
        <v>4.8472640306603594E-2</v>
      </c>
      <c r="C274" s="225">
        <v>8.2261839625509148E-2</v>
      </c>
      <c r="D274" s="225">
        <v>6.4455665213067087E-2</v>
      </c>
      <c r="E274" s="225">
        <v>6.2050662087622971E-2</v>
      </c>
      <c r="F274" s="225">
        <v>4.8179967940058709E-2</v>
      </c>
      <c r="G274" s="225">
        <v>4.7706034017141047E-2</v>
      </c>
      <c r="H274" s="225">
        <v>4.7306856652013535E-2</v>
      </c>
      <c r="I274" s="225">
        <v>6.3171593797790138E-2</v>
      </c>
      <c r="J274" s="225">
        <v>7.9017471288840221E-2</v>
      </c>
      <c r="K274" s="225">
        <v>0.13067672279153189</v>
      </c>
      <c r="M274" s="224" t="s">
        <v>7</v>
      </c>
      <c r="N274" s="228">
        <f>IFERROR(B274/_data!B274-1,"")</f>
        <v>0</v>
      </c>
      <c r="O274" s="228">
        <f>IFERROR(C274/_data!C274-1,"")</f>
        <v>0</v>
      </c>
      <c r="P274" s="228">
        <f>IFERROR(D274/_data!D274-1,"")</f>
        <v>0</v>
      </c>
      <c r="Q274" s="228">
        <f>IFERROR(E274/_data!E274-1,"")</f>
        <v>0</v>
      </c>
      <c r="R274" s="228">
        <f>IFERROR(F274/_data!F274-1,"")</f>
        <v>0</v>
      </c>
      <c r="S274" s="228">
        <f>IFERROR(G274/_data!G274-1,"")</f>
        <v>0</v>
      </c>
      <c r="T274" s="228">
        <f>IFERROR(H274/_data!H274-1,"")</f>
        <v>0</v>
      </c>
      <c r="U274" s="228">
        <f>IFERROR(I274/_data!I274-1,"")</f>
        <v>0</v>
      </c>
      <c r="V274" s="228">
        <f>IFERROR(J274/_data!J274-1,"")</f>
        <v>0</v>
      </c>
      <c r="W274" s="228">
        <f>IFERROR(K274/_data!K274-1,"")</f>
        <v>0</v>
      </c>
    </row>
    <row r="275" spans="1:23" x14ac:dyDescent="0.25">
      <c r="A275" s="224" t="s">
        <v>8</v>
      </c>
      <c r="B275" s="225">
        <v>0</v>
      </c>
      <c r="C275" s="225">
        <v>2.7863902567531965E-3</v>
      </c>
      <c r="D275" s="225">
        <v>0</v>
      </c>
      <c r="E275" s="225">
        <v>8.470204131919578E-3</v>
      </c>
      <c r="F275" s="225">
        <v>2.8303318950101243E-3</v>
      </c>
      <c r="G275" s="225">
        <v>0</v>
      </c>
      <c r="H275" s="225">
        <v>0</v>
      </c>
      <c r="I275" s="225">
        <v>0</v>
      </c>
      <c r="J275" s="225">
        <v>0</v>
      </c>
      <c r="K275" s="225">
        <v>0</v>
      </c>
      <c r="M275" s="224" t="s">
        <v>8</v>
      </c>
      <c r="N275" s="228" t="str">
        <f>IFERROR(B275/_data!B275-1,"")</f>
        <v/>
      </c>
      <c r="O275" s="228">
        <f>IFERROR(C275/_data!C275-1,"")</f>
        <v>0</v>
      </c>
      <c r="P275" s="228" t="str">
        <f>IFERROR(D275/_data!D275-1,"")</f>
        <v/>
      </c>
      <c r="Q275" s="228">
        <f>IFERROR(E275/_data!E275-1,"")</f>
        <v>0</v>
      </c>
      <c r="R275" s="228">
        <f>IFERROR(F275/_data!F275-1,"")</f>
        <v>0</v>
      </c>
      <c r="S275" s="228" t="str">
        <f>IFERROR(G275/_data!G275-1,"")</f>
        <v/>
      </c>
      <c r="T275" s="228" t="str">
        <f>IFERROR(H275/_data!H275-1,"")</f>
        <v/>
      </c>
      <c r="U275" s="228" t="str">
        <f>IFERROR(I275/_data!I275-1,"")</f>
        <v/>
      </c>
      <c r="V275" s="228" t="str">
        <f>IFERROR(J275/_data!J275-1,"")</f>
        <v/>
      </c>
      <c r="W275" s="228" t="str">
        <f>IFERROR(K275/_data!K275-1,"")</f>
        <v/>
      </c>
    </row>
    <row r="276" spans="1:23" x14ac:dyDescent="0.25">
      <c r="A276" s="224" t="s">
        <v>9</v>
      </c>
      <c r="B276" s="225">
        <v>1.2699706020666571E-2</v>
      </c>
      <c r="C276" s="225">
        <v>4.1225910389689341E-2</v>
      </c>
      <c r="D276" s="225">
        <v>3.4172340805345161E-2</v>
      </c>
      <c r="E276" s="225">
        <v>7.3921781514934504E-2</v>
      </c>
      <c r="F276" s="225">
        <v>8.6518099972468593E-2</v>
      </c>
      <c r="G276" s="225">
        <v>1.4076146218675796E-2</v>
      </c>
      <c r="H276" s="225">
        <v>0.10231923601637108</v>
      </c>
      <c r="I276" s="225">
        <v>0.16001782477035417</v>
      </c>
      <c r="J276" s="225">
        <v>0.22032377519751201</v>
      </c>
      <c r="K276" s="225">
        <v>0.22759791622582953</v>
      </c>
      <c r="M276" s="224" t="s">
        <v>9</v>
      </c>
      <c r="N276" s="228">
        <f>IFERROR(B276/_data!B276-1,"")</f>
        <v>0</v>
      </c>
      <c r="O276" s="228">
        <f>IFERROR(C276/_data!C276-1,"")</f>
        <v>0</v>
      </c>
      <c r="P276" s="228">
        <f>IFERROR(D276/_data!D276-1,"")</f>
        <v>0</v>
      </c>
      <c r="Q276" s="228">
        <f>IFERROR(E276/_data!E276-1,"")</f>
        <v>0</v>
      </c>
      <c r="R276" s="228">
        <f>IFERROR(F276/_data!F276-1,"")</f>
        <v>0</v>
      </c>
      <c r="S276" s="228">
        <f>IFERROR(G276/_data!G276-1,"")</f>
        <v>0</v>
      </c>
      <c r="T276" s="228">
        <f>IFERROR(H276/_data!H276-1,"")</f>
        <v>0</v>
      </c>
      <c r="U276" s="228">
        <f>IFERROR(I276/_data!I276-1,"")</f>
        <v>0</v>
      </c>
      <c r="V276" s="228">
        <f>IFERROR(J276/_data!J276-1,"")</f>
        <v>0</v>
      </c>
      <c r="W276" s="228">
        <f>IFERROR(K276/_data!K276-1,"")</f>
        <v>0</v>
      </c>
    </row>
    <row r="277" spans="1:23" x14ac:dyDescent="0.25">
      <c r="A277" s="224" t="s">
        <v>10</v>
      </c>
      <c r="B277" s="225">
        <v>0</v>
      </c>
      <c r="C277" s="225">
        <v>0</v>
      </c>
      <c r="D277" s="225">
        <v>0</v>
      </c>
      <c r="E277" s="225">
        <v>0</v>
      </c>
      <c r="F277" s="225">
        <v>0</v>
      </c>
      <c r="G277" s="225">
        <v>0</v>
      </c>
      <c r="H277" s="225">
        <v>0</v>
      </c>
      <c r="I277" s="225">
        <v>0</v>
      </c>
      <c r="J277" s="225">
        <v>0</v>
      </c>
      <c r="K277" s="225">
        <v>0</v>
      </c>
      <c r="M277" s="224" t="s">
        <v>10</v>
      </c>
      <c r="N277" s="228" t="str">
        <f>IFERROR(B277/_data!B277-1,"")</f>
        <v/>
      </c>
      <c r="O277" s="228" t="str">
        <f>IFERROR(C277/_data!C277-1,"")</f>
        <v/>
      </c>
      <c r="P277" s="228" t="str">
        <f>IFERROR(D277/_data!D277-1,"")</f>
        <v/>
      </c>
      <c r="Q277" s="228" t="str">
        <f>IFERROR(E277/_data!E277-1,"")</f>
        <v/>
      </c>
      <c r="R277" s="228" t="str">
        <f>IFERROR(F277/_data!F277-1,"")</f>
        <v/>
      </c>
      <c r="S277" s="228" t="str">
        <f>IFERROR(G277/_data!G277-1,"")</f>
        <v/>
      </c>
      <c r="T277" s="228" t="str">
        <f>IFERROR(H277/_data!H277-1,"")</f>
        <v/>
      </c>
      <c r="U277" s="228" t="str">
        <f>IFERROR(I277/_data!I277-1,"")</f>
        <v/>
      </c>
      <c r="V277" s="228" t="str">
        <f>IFERROR(J277/_data!J277-1,"")</f>
        <v/>
      </c>
      <c r="W277" s="228" t="str">
        <f>IFERROR(K277/_data!K277-1,"")</f>
        <v/>
      </c>
    </row>
    <row r="278" spans="1:23" x14ac:dyDescent="0.25">
      <c r="A278" s="224" t="s">
        <v>11</v>
      </c>
      <c r="B278" s="225">
        <v>9.4367617510002583E-2</v>
      </c>
      <c r="C278" s="225">
        <v>9.5053903986057911E-2</v>
      </c>
      <c r="D278" s="225">
        <v>9.5695305128401298E-2</v>
      </c>
      <c r="E278" s="225">
        <v>9.6316487894024916E-2</v>
      </c>
      <c r="F278" s="225">
        <v>9.6552913054777215E-2</v>
      </c>
      <c r="G278" s="225">
        <v>9.5603146942227935E-2</v>
      </c>
      <c r="H278" s="225">
        <v>0</v>
      </c>
      <c r="I278" s="225">
        <v>0</v>
      </c>
      <c r="J278" s="225">
        <v>0</v>
      </c>
      <c r="K278" s="225">
        <v>0</v>
      </c>
      <c r="M278" s="224" t="s">
        <v>11</v>
      </c>
      <c r="N278" s="228">
        <f>IFERROR(B278/_data!B278-1,"")</f>
        <v>0</v>
      </c>
      <c r="O278" s="228">
        <f>IFERROR(C278/_data!C278-1,"")</f>
        <v>0</v>
      </c>
      <c r="P278" s="228">
        <f>IFERROR(D278/_data!D278-1,"")</f>
        <v>0</v>
      </c>
      <c r="Q278" s="228">
        <f>IFERROR(E278/_data!E278-1,"")</f>
        <v>0</v>
      </c>
      <c r="R278" s="228">
        <f>IFERROR(F278/_data!F278-1,"")</f>
        <v>0</v>
      </c>
      <c r="S278" s="228">
        <f>IFERROR(G278/_data!G278-1,"")</f>
        <v>0</v>
      </c>
      <c r="T278" s="228" t="str">
        <f>IFERROR(H278/_data!H278-1,"")</f>
        <v/>
      </c>
      <c r="U278" s="228" t="str">
        <f>IFERROR(I278/_data!I278-1,"")</f>
        <v/>
      </c>
      <c r="V278" s="228" t="str">
        <f>IFERROR(J278/_data!J278-1,"")</f>
        <v/>
      </c>
      <c r="W278" s="228" t="str">
        <f>IFERROR(K278/_data!K278-1,"")</f>
        <v/>
      </c>
    </row>
    <row r="279" spans="1:23" x14ac:dyDescent="0.25">
      <c r="A279" s="226" t="s">
        <v>40</v>
      </c>
      <c r="B279" s="227">
        <v>0.93497499038091569</v>
      </c>
      <c r="C279" s="227">
        <v>0.81045960240744119</v>
      </c>
      <c r="D279" s="227">
        <v>0.72380333052814116</v>
      </c>
      <c r="E279" s="227">
        <v>0.83097835991180713</v>
      </c>
      <c r="F279" s="227">
        <v>0.63019912671395883</v>
      </c>
      <c r="G279" s="227">
        <v>0.67374422941697998</v>
      </c>
      <c r="H279" s="227">
        <v>0.77396291243494508</v>
      </c>
      <c r="I279" s="227">
        <v>0.89877100233950113</v>
      </c>
      <c r="J279" s="227">
        <v>1.0398369718122438</v>
      </c>
      <c r="K279" s="227">
        <v>1.2410195177493626</v>
      </c>
      <c r="M279" s="226" t="s">
        <v>40</v>
      </c>
      <c r="N279" s="228">
        <f>IFERROR(B279/_data!B279-1,"")</f>
        <v>0</v>
      </c>
      <c r="O279" s="228">
        <f>IFERROR(C279/_data!C279-1,"")</f>
        <v>0</v>
      </c>
      <c r="P279" s="228">
        <f>IFERROR(D279/_data!D279-1,"")</f>
        <v>0</v>
      </c>
      <c r="Q279" s="228">
        <f>IFERROR(E279/_data!E279-1,"")</f>
        <v>0</v>
      </c>
      <c r="R279" s="228">
        <f>IFERROR(F279/_data!F279-1,"")</f>
        <v>0</v>
      </c>
      <c r="S279" s="228">
        <f>IFERROR(G279/_data!G279-1,"")</f>
        <v>0</v>
      </c>
      <c r="T279" s="228">
        <f>IFERROR(H279/_data!H279-1,"")</f>
        <v>0</v>
      </c>
      <c r="U279" s="228">
        <f>IFERROR(I279/_data!I279-1,"")</f>
        <v>0</v>
      </c>
      <c r="V279" s="228">
        <f>IFERROR(J279/_data!J279-1,"")</f>
        <v>0</v>
      </c>
      <c r="W279" s="228">
        <f>IFERROR(K279/_data!K279-1,"")</f>
        <v>0</v>
      </c>
    </row>
    <row r="281" spans="1:23" x14ac:dyDescent="0.25">
      <c r="A281" s="150" t="s">
        <v>259</v>
      </c>
      <c r="B281" s="152"/>
      <c r="C281" s="152"/>
      <c r="D281" s="152"/>
      <c r="E281" s="152"/>
      <c r="F281" s="152"/>
      <c r="G281" s="152"/>
      <c r="H281" s="152"/>
      <c r="I281" s="152"/>
      <c r="J281" s="152"/>
      <c r="K281" s="152"/>
      <c r="M281" s="229" t="s">
        <v>257</v>
      </c>
      <c r="N281" s="150" t="str">
        <f>A281</f>
        <v>Energy consumption (MWh /Einwohner and  Year) - Tertiary sector (Services)</v>
      </c>
      <c r="O281" s="152"/>
      <c r="P281" s="152"/>
      <c r="Q281" s="152"/>
      <c r="R281" s="152"/>
      <c r="S281" s="152"/>
      <c r="T281" s="152"/>
      <c r="U281" s="152"/>
      <c r="V281" s="152"/>
      <c r="W281" s="152"/>
    </row>
    <row r="282" spans="1:23" x14ac:dyDescent="0.25">
      <c r="A282" s="223" t="s">
        <v>39</v>
      </c>
      <c r="B282" s="223">
        <v>2000</v>
      </c>
      <c r="C282" s="223">
        <v>2001</v>
      </c>
      <c r="D282" s="223">
        <v>2002</v>
      </c>
      <c r="E282" s="223">
        <v>2003</v>
      </c>
      <c r="F282" s="223">
        <v>2004</v>
      </c>
      <c r="G282" s="223">
        <v>2005</v>
      </c>
      <c r="H282" s="223">
        <v>2006</v>
      </c>
      <c r="I282" s="223">
        <v>2007</v>
      </c>
      <c r="J282" s="223">
        <v>2008</v>
      </c>
      <c r="K282" s="223">
        <v>2009</v>
      </c>
      <c r="M282" s="223" t="s">
        <v>39</v>
      </c>
      <c r="N282" s="223">
        <v>2000</v>
      </c>
      <c r="O282" s="223">
        <v>2001</v>
      </c>
      <c r="P282" s="223">
        <v>2002</v>
      </c>
      <c r="Q282" s="223">
        <v>2003</v>
      </c>
      <c r="R282" s="223">
        <v>2004</v>
      </c>
      <c r="S282" s="223">
        <v>2005</v>
      </c>
      <c r="T282" s="223">
        <v>2006</v>
      </c>
      <c r="U282" s="223">
        <v>2007</v>
      </c>
      <c r="V282" s="223">
        <v>2008</v>
      </c>
      <c r="W282" s="223">
        <v>2009</v>
      </c>
    </row>
    <row r="283" spans="1:23" x14ac:dyDescent="0.25">
      <c r="A283" s="224" t="s">
        <v>1</v>
      </c>
      <c r="B283" s="225">
        <v>0.49994090235812155</v>
      </c>
      <c r="C283" s="225">
        <v>0.40421656838308306</v>
      </c>
      <c r="D283" s="225">
        <v>0.4356335909009767</v>
      </c>
      <c r="E283" s="225">
        <v>0.45668517277933063</v>
      </c>
      <c r="F283" s="225">
        <v>0.4677766713753097</v>
      </c>
      <c r="G283" s="225">
        <v>0.48610474181417956</v>
      </c>
      <c r="H283" s="225">
        <v>0.44224647567075942</v>
      </c>
      <c r="I283" s="225">
        <v>0.45600016204336685</v>
      </c>
      <c r="J283" s="225">
        <v>0.4673880258432121</v>
      </c>
      <c r="K283" s="225">
        <v>0.17318601815745191</v>
      </c>
      <c r="M283" s="224" t="s">
        <v>1</v>
      </c>
      <c r="N283" s="228">
        <f>IFERROR(B283/_data!B283-1,"")</f>
        <v>0</v>
      </c>
      <c r="O283" s="228">
        <f>IFERROR(C283/_data!C283-1,"")</f>
        <v>0</v>
      </c>
      <c r="P283" s="228">
        <f>IFERROR(D283/_data!D283-1,"")</f>
        <v>0</v>
      </c>
      <c r="Q283" s="228">
        <f>IFERROR(E283/_data!E283-1,"")</f>
        <v>0</v>
      </c>
      <c r="R283" s="228">
        <f>IFERROR(F283/_data!F283-1,"")</f>
        <v>0</v>
      </c>
      <c r="S283" s="228">
        <f>IFERROR(G283/_data!G283-1,"")</f>
        <v>0</v>
      </c>
      <c r="T283" s="228">
        <f>IFERROR(H283/_data!H283-1,"")</f>
        <v>0</v>
      </c>
      <c r="U283" s="228">
        <f>IFERROR(I283/_data!I283-1,"")</f>
        <v>0</v>
      </c>
      <c r="V283" s="228">
        <f>IFERROR(J283/_data!J283-1,"")</f>
        <v>0</v>
      </c>
      <c r="W283" s="228">
        <f>IFERROR(K283/_data!K283-1,"")</f>
        <v>0</v>
      </c>
    </row>
    <row r="284" spans="1:23" x14ac:dyDescent="0.25">
      <c r="A284" s="224" t="s">
        <v>5</v>
      </c>
      <c r="B284" s="225">
        <v>0</v>
      </c>
      <c r="C284" s="225">
        <v>0</v>
      </c>
      <c r="D284" s="225">
        <v>0</v>
      </c>
      <c r="E284" s="225">
        <v>0</v>
      </c>
      <c r="F284" s="225">
        <v>0</v>
      </c>
      <c r="G284" s="225">
        <v>0</v>
      </c>
      <c r="H284" s="225">
        <v>0</v>
      </c>
      <c r="I284" s="225">
        <v>0</v>
      </c>
      <c r="J284" s="225">
        <v>0</v>
      </c>
      <c r="K284" s="225">
        <v>0</v>
      </c>
      <c r="M284" s="224" t="s">
        <v>5</v>
      </c>
      <c r="N284" s="228" t="str">
        <f>IFERROR(B284/_data!B284-1,"")</f>
        <v/>
      </c>
      <c r="O284" s="228" t="str">
        <f>IFERROR(C284/_data!C284-1,"")</f>
        <v/>
      </c>
      <c r="P284" s="228" t="str">
        <f>IFERROR(D284/_data!D284-1,"")</f>
        <v/>
      </c>
      <c r="Q284" s="228" t="str">
        <f>IFERROR(E284/_data!E284-1,"")</f>
        <v/>
      </c>
      <c r="R284" s="228" t="str">
        <f>IFERROR(F284/_data!F284-1,"")</f>
        <v/>
      </c>
      <c r="S284" s="228" t="str">
        <f>IFERROR(G284/_data!G284-1,"")</f>
        <v/>
      </c>
      <c r="T284" s="228" t="str">
        <f>IFERROR(H284/_data!H284-1,"")</f>
        <v/>
      </c>
      <c r="U284" s="228" t="str">
        <f>IFERROR(I284/_data!I284-1,"")</f>
        <v/>
      </c>
      <c r="V284" s="228" t="str">
        <f>IFERROR(J284/_data!J284-1,"")</f>
        <v/>
      </c>
      <c r="W284" s="228" t="str">
        <f>IFERROR(K284/_data!K284-1,"")</f>
        <v/>
      </c>
    </row>
    <row r="285" spans="1:23" x14ac:dyDescent="0.25">
      <c r="A285" s="224" t="s">
        <v>6</v>
      </c>
      <c r="B285" s="225">
        <v>4.8032551484105249E-2</v>
      </c>
      <c r="C285" s="225">
        <v>0.11170891847528726</v>
      </c>
      <c r="D285" s="225">
        <v>9.4037691581873362E-2</v>
      </c>
      <c r="E285" s="225">
        <v>0.1074817569770098</v>
      </c>
      <c r="F285" s="225">
        <v>0.12627139795238351</v>
      </c>
      <c r="G285" s="225">
        <v>0.14891416225911319</v>
      </c>
      <c r="H285" s="225">
        <v>8.9876711636602491E-2</v>
      </c>
      <c r="I285" s="225">
        <v>8.2161050851234069E-2</v>
      </c>
      <c r="J285" s="225">
        <v>0.20955154575155943</v>
      </c>
      <c r="K285" s="225">
        <v>8.4388823393085663E-2</v>
      </c>
      <c r="M285" s="224" t="s">
        <v>6</v>
      </c>
      <c r="N285" s="228">
        <f>IFERROR(B285/_data!B285-1,"")</f>
        <v>0</v>
      </c>
      <c r="O285" s="228">
        <f>IFERROR(C285/_data!C285-1,"")</f>
        <v>0</v>
      </c>
      <c r="P285" s="228">
        <f>IFERROR(D285/_data!D285-1,"")</f>
        <v>0</v>
      </c>
      <c r="Q285" s="228">
        <f>IFERROR(E285/_data!E285-1,"")</f>
        <v>0</v>
      </c>
      <c r="R285" s="228">
        <f>IFERROR(F285/_data!F285-1,"")</f>
        <v>0</v>
      </c>
      <c r="S285" s="228">
        <f>IFERROR(G285/_data!G285-1,"")</f>
        <v>0</v>
      </c>
      <c r="T285" s="228">
        <f>IFERROR(H285/_data!H285-1,"")</f>
        <v>0</v>
      </c>
      <c r="U285" s="228">
        <f>IFERROR(I285/_data!I285-1,"")</f>
        <v>0</v>
      </c>
      <c r="V285" s="228">
        <f>IFERROR(J285/_data!J285-1,"")</f>
        <v>0</v>
      </c>
      <c r="W285" s="228">
        <f>IFERROR(K285/_data!K285-1,"")</f>
        <v>0</v>
      </c>
    </row>
    <row r="286" spans="1:23" x14ac:dyDescent="0.25">
      <c r="A286" s="224" t="s">
        <v>2</v>
      </c>
      <c r="B286" s="225">
        <v>0</v>
      </c>
      <c r="C286" s="225">
        <v>0</v>
      </c>
      <c r="D286" s="225">
        <v>0</v>
      </c>
      <c r="E286" s="225">
        <v>0</v>
      </c>
      <c r="F286" s="225">
        <v>0</v>
      </c>
      <c r="G286" s="225">
        <v>0</v>
      </c>
      <c r="H286" s="225">
        <v>0</v>
      </c>
      <c r="I286" s="225">
        <v>0</v>
      </c>
      <c r="J286" s="225">
        <v>0</v>
      </c>
      <c r="K286" s="225">
        <v>0</v>
      </c>
      <c r="M286" s="224" t="s">
        <v>2</v>
      </c>
      <c r="N286" s="228" t="str">
        <f>IFERROR(B286/_data!B286-1,"")</f>
        <v/>
      </c>
      <c r="O286" s="228" t="str">
        <f>IFERROR(C286/_data!C286-1,"")</f>
        <v/>
      </c>
      <c r="P286" s="228" t="str">
        <f>IFERROR(D286/_data!D286-1,"")</f>
        <v/>
      </c>
      <c r="Q286" s="228" t="str">
        <f>IFERROR(E286/_data!E286-1,"")</f>
        <v/>
      </c>
      <c r="R286" s="228" t="str">
        <f>IFERROR(F286/_data!F286-1,"")</f>
        <v/>
      </c>
      <c r="S286" s="228" t="str">
        <f>IFERROR(G286/_data!G286-1,"")</f>
        <v/>
      </c>
      <c r="T286" s="228" t="str">
        <f>IFERROR(H286/_data!H286-1,"")</f>
        <v/>
      </c>
      <c r="U286" s="228" t="str">
        <f>IFERROR(I286/_data!I286-1,"")</f>
        <v/>
      </c>
      <c r="V286" s="228" t="str">
        <f>IFERROR(J286/_data!J286-1,"")</f>
        <v/>
      </c>
      <c r="W286" s="228" t="str">
        <f>IFERROR(K286/_data!K286-1,"")</f>
        <v/>
      </c>
    </row>
    <row r="287" spans="1:23" x14ac:dyDescent="0.25">
      <c r="A287" s="224" t="s">
        <v>7</v>
      </c>
      <c r="B287" s="225">
        <v>6.2869831785478071E-4</v>
      </c>
      <c r="C287" s="225">
        <v>2.6597361541735058E-3</v>
      </c>
      <c r="D287" s="225">
        <v>2.6776834213143598E-3</v>
      </c>
      <c r="E287" s="225">
        <v>2.6950649510653207E-3</v>
      </c>
      <c r="F287" s="225">
        <v>2.7016804452369373E-3</v>
      </c>
      <c r="G287" s="225">
        <v>5.4139023917983836E-3</v>
      </c>
      <c r="H287" s="225">
        <v>5.3686018897478646E-3</v>
      </c>
      <c r="I287" s="225">
        <v>8.038870152624597E-3</v>
      </c>
      <c r="J287" s="225">
        <v>8.0474890566822055E-3</v>
      </c>
      <c r="K287" s="225">
        <v>0</v>
      </c>
      <c r="M287" s="224" t="s">
        <v>7</v>
      </c>
      <c r="N287" s="228">
        <f>IFERROR(B287/_data!B287-1,"")</f>
        <v>0</v>
      </c>
      <c r="O287" s="228">
        <f>IFERROR(C287/_data!C287-1,"")</f>
        <v>0</v>
      </c>
      <c r="P287" s="228">
        <f>IFERROR(D287/_data!D287-1,"")</f>
        <v>0</v>
      </c>
      <c r="Q287" s="228">
        <f>IFERROR(E287/_data!E287-1,"")</f>
        <v>0</v>
      </c>
      <c r="R287" s="228">
        <f>IFERROR(F287/_data!F287-1,"")</f>
        <v>0</v>
      </c>
      <c r="S287" s="228">
        <f>IFERROR(G287/_data!G287-1,"")</f>
        <v>0</v>
      </c>
      <c r="T287" s="228">
        <f>IFERROR(H287/_data!H287-1,"")</f>
        <v>0</v>
      </c>
      <c r="U287" s="228">
        <f>IFERROR(I287/_data!I287-1,"")</f>
        <v>0</v>
      </c>
      <c r="V287" s="228">
        <f>IFERROR(J287/_data!J287-1,"")</f>
        <v>0</v>
      </c>
      <c r="W287" s="228" t="str">
        <f>IFERROR(K287/_data!K287-1,"")</f>
        <v/>
      </c>
    </row>
    <row r="288" spans="1:23" x14ac:dyDescent="0.25">
      <c r="A288" s="224" t="s">
        <v>8</v>
      </c>
      <c r="B288" s="225">
        <v>0</v>
      </c>
      <c r="C288" s="225">
        <v>0</v>
      </c>
      <c r="D288" s="225">
        <v>0</v>
      </c>
      <c r="E288" s="225">
        <v>0</v>
      </c>
      <c r="F288" s="225">
        <v>0</v>
      </c>
      <c r="G288" s="225">
        <v>0</v>
      </c>
      <c r="H288" s="225">
        <v>0</v>
      </c>
      <c r="I288" s="225">
        <v>0</v>
      </c>
      <c r="J288" s="225">
        <v>0</v>
      </c>
      <c r="K288" s="225">
        <v>0</v>
      </c>
      <c r="M288" s="224" t="s">
        <v>8</v>
      </c>
      <c r="N288" s="228" t="str">
        <f>IFERROR(B288/_data!B288-1,"")</f>
        <v/>
      </c>
      <c r="O288" s="228" t="str">
        <f>IFERROR(C288/_data!C288-1,"")</f>
        <v/>
      </c>
      <c r="P288" s="228" t="str">
        <f>IFERROR(D288/_data!D288-1,"")</f>
        <v/>
      </c>
      <c r="Q288" s="228" t="str">
        <f>IFERROR(E288/_data!E288-1,"")</f>
        <v/>
      </c>
      <c r="R288" s="228" t="str">
        <f>IFERROR(F288/_data!F288-1,"")</f>
        <v/>
      </c>
      <c r="S288" s="228" t="str">
        <f>IFERROR(G288/_data!G288-1,"")</f>
        <v/>
      </c>
      <c r="T288" s="228" t="str">
        <f>IFERROR(H288/_data!H288-1,"")</f>
        <v/>
      </c>
      <c r="U288" s="228" t="str">
        <f>IFERROR(I288/_data!I288-1,"")</f>
        <v/>
      </c>
      <c r="V288" s="228" t="str">
        <f>IFERROR(J288/_data!J288-1,"")</f>
        <v/>
      </c>
      <c r="W288" s="228" t="str">
        <f>IFERROR(K288/_data!K288-1,"")</f>
        <v/>
      </c>
    </row>
    <row r="289" spans="1:23" x14ac:dyDescent="0.25">
      <c r="A289" s="224" t="s">
        <v>9</v>
      </c>
      <c r="B289" s="225">
        <v>0</v>
      </c>
      <c r="C289" s="225">
        <v>0</v>
      </c>
      <c r="D289" s="225">
        <v>0</v>
      </c>
      <c r="E289" s="225">
        <v>0</v>
      </c>
      <c r="F289" s="225">
        <v>0</v>
      </c>
      <c r="G289" s="225">
        <v>0</v>
      </c>
      <c r="H289" s="225">
        <v>0</v>
      </c>
      <c r="I289" s="225">
        <v>7.7856773919120102E-3</v>
      </c>
      <c r="J289" s="225">
        <v>3.8843392060993631E-2</v>
      </c>
      <c r="K289" s="225">
        <v>0.21292433723285267</v>
      </c>
      <c r="M289" s="224" t="s">
        <v>9</v>
      </c>
      <c r="N289" s="228" t="str">
        <f>IFERROR(B289/_data!B289-1,"")</f>
        <v/>
      </c>
      <c r="O289" s="228" t="str">
        <f>IFERROR(C289/_data!C289-1,"")</f>
        <v/>
      </c>
      <c r="P289" s="228" t="str">
        <f>IFERROR(D289/_data!D289-1,"")</f>
        <v/>
      </c>
      <c r="Q289" s="228" t="str">
        <f>IFERROR(E289/_data!E289-1,"")</f>
        <v/>
      </c>
      <c r="R289" s="228" t="str">
        <f>IFERROR(F289/_data!F289-1,"")</f>
        <v/>
      </c>
      <c r="S289" s="228" t="str">
        <f>IFERROR(G289/_data!G289-1,"")</f>
        <v/>
      </c>
      <c r="T289" s="228" t="str">
        <f>IFERROR(H289/_data!H289-1,"")</f>
        <v/>
      </c>
      <c r="U289" s="228">
        <f>IFERROR(I289/_data!I289-1,"")</f>
        <v>0</v>
      </c>
      <c r="V289" s="228">
        <f>IFERROR(J289/_data!J289-1,"")</f>
        <v>0</v>
      </c>
      <c r="W289" s="228">
        <f>IFERROR(K289/_data!K289-1,"")</f>
        <v>0</v>
      </c>
    </row>
    <row r="290" spans="1:23" x14ac:dyDescent="0.25">
      <c r="A290" s="224" t="s">
        <v>10</v>
      </c>
      <c r="B290" s="225">
        <v>0</v>
      </c>
      <c r="C290" s="225">
        <v>0</v>
      </c>
      <c r="D290" s="225">
        <v>0</v>
      </c>
      <c r="E290" s="225">
        <v>0</v>
      </c>
      <c r="F290" s="225">
        <v>0</v>
      </c>
      <c r="G290" s="225">
        <v>0</v>
      </c>
      <c r="H290" s="225">
        <v>0</v>
      </c>
      <c r="I290" s="225">
        <v>0</v>
      </c>
      <c r="J290" s="225">
        <v>0</v>
      </c>
      <c r="K290" s="225">
        <v>0</v>
      </c>
      <c r="M290" s="224" t="s">
        <v>10</v>
      </c>
      <c r="N290" s="228" t="str">
        <f>IFERROR(B290/_data!B290-1,"")</f>
        <v/>
      </c>
      <c r="O290" s="228" t="str">
        <f>IFERROR(C290/_data!C290-1,"")</f>
        <v/>
      </c>
      <c r="P290" s="228" t="str">
        <f>IFERROR(D290/_data!D290-1,"")</f>
        <v/>
      </c>
      <c r="Q290" s="228" t="str">
        <f>IFERROR(E290/_data!E290-1,"")</f>
        <v/>
      </c>
      <c r="R290" s="228" t="str">
        <f>IFERROR(F290/_data!F290-1,"")</f>
        <v/>
      </c>
      <c r="S290" s="228" t="str">
        <f>IFERROR(G290/_data!G290-1,"")</f>
        <v/>
      </c>
      <c r="T290" s="228" t="str">
        <f>IFERROR(H290/_data!H290-1,"")</f>
        <v/>
      </c>
      <c r="U290" s="228" t="str">
        <f>IFERROR(I290/_data!I290-1,"")</f>
        <v/>
      </c>
      <c r="V290" s="228" t="str">
        <f>IFERROR(J290/_data!J290-1,"")</f>
        <v/>
      </c>
      <c r="W290" s="228" t="str">
        <f>IFERROR(K290/_data!K290-1,"")</f>
        <v/>
      </c>
    </row>
    <row r="291" spans="1:23" x14ac:dyDescent="0.25">
      <c r="A291" s="224" t="s">
        <v>11</v>
      </c>
      <c r="B291" s="225">
        <v>3.1434915892739036E-2</v>
      </c>
      <c r="C291" s="225">
        <v>3.166352564492269E-2</v>
      </c>
      <c r="D291" s="225">
        <v>3.1877183587075711E-2</v>
      </c>
      <c r="E291" s="225">
        <v>3.2084106560301431E-2</v>
      </c>
      <c r="F291" s="225">
        <v>3.2162862443296872E-2</v>
      </c>
      <c r="G291" s="225">
        <v>3.184648465763755E-2</v>
      </c>
      <c r="H291" s="225">
        <v>6.3475822343489474E-2</v>
      </c>
      <c r="I291" s="225">
        <v>0.11931708848580601</v>
      </c>
      <c r="J291" s="225">
        <v>0.12470439735079195</v>
      </c>
      <c r="K291" s="225">
        <v>0.13187328073516519</v>
      </c>
      <c r="M291" s="224" t="s">
        <v>11</v>
      </c>
      <c r="N291" s="228">
        <f>IFERROR(B291/_data!B291-1,"")</f>
        <v>0</v>
      </c>
      <c r="O291" s="228">
        <f>IFERROR(C291/_data!C291-1,"")</f>
        <v>0</v>
      </c>
      <c r="P291" s="228">
        <f>IFERROR(D291/_data!D291-1,"")</f>
        <v>0</v>
      </c>
      <c r="Q291" s="228">
        <f>IFERROR(E291/_data!E291-1,"")</f>
        <v>0</v>
      </c>
      <c r="R291" s="228">
        <f>IFERROR(F291/_data!F291-1,"")</f>
        <v>0</v>
      </c>
      <c r="S291" s="228">
        <f>IFERROR(G291/_data!G291-1,"")</f>
        <v>0</v>
      </c>
      <c r="T291" s="228">
        <f>IFERROR(H291/_data!H291-1,"")</f>
        <v>0</v>
      </c>
      <c r="U291" s="228">
        <f>IFERROR(I291/_data!I291-1,"")</f>
        <v>0</v>
      </c>
      <c r="V291" s="228">
        <f>IFERROR(J291/_data!J291-1,"")</f>
        <v>0</v>
      </c>
      <c r="W291" s="228">
        <f>IFERROR(K291/_data!K291-1,"")</f>
        <v>0</v>
      </c>
    </row>
    <row r="292" spans="1:23" x14ac:dyDescent="0.25">
      <c r="A292" s="226" t="s">
        <v>40</v>
      </c>
      <c r="B292" s="227">
        <v>0.58003706805282063</v>
      </c>
      <c r="C292" s="227">
        <v>0.55024874865746654</v>
      </c>
      <c r="D292" s="227">
        <v>0.56422614949124006</v>
      </c>
      <c r="E292" s="227">
        <v>0.5989461012677072</v>
      </c>
      <c r="F292" s="227">
        <v>0.62891261221622707</v>
      </c>
      <c r="G292" s="227">
        <v>0.67227929112272866</v>
      </c>
      <c r="H292" s="227">
        <v>0.6009676115405993</v>
      </c>
      <c r="I292" s="227">
        <v>0.67330284892494363</v>
      </c>
      <c r="J292" s="227">
        <v>0.84853485006323925</v>
      </c>
      <c r="K292" s="227">
        <v>0.60237245951855534</v>
      </c>
      <c r="M292" s="226" t="s">
        <v>40</v>
      </c>
      <c r="N292" s="228">
        <f>IFERROR(B292/_data!B292-1,"")</f>
        <v>0</v>
      </c>
      <c r="O292" s="228">
        <f>IFERROR(C292/_data!C292-1,"")</f>
        <v>0</v>
      </c>
      <c r="P292" s="228">
        <f>IFERROR(D292/_data!D292-1,"")</f>
        <v>0</v>
      </c>
      <c r="Q292" s="228">
        <f>IFERROR(E292/_data!E292-1,"")</f>
        <v>0</v>
      </c>
      <c r="R292" s="228">
        <f>IFERROR(F292/_data!F292-1,"")</f>
        <v>0</v>
      </c>
      <c r="S292" s="228">
        <f>IFERROR(G292/_data!G292-1,"")</f>
        <v>0</v>
      </c>
      <c r="T292" s="228">
        <f>IFERROR(H292/_data!H292-1,"")</f>
        <v>0</v>
      </c>
      <c r="U292" s="228">
        <f>IFERROR(I292/_data!I292-1,"")</f>
        <v>0</v>
      </c>
      <c r="V292" s="228">
        <f>IFERROR(J292/_data!J292-1,"")</f>
        <v>0</v>
      </c>
      <c r="W292" s="228">
        <f>IFERROR(K292/_data!K292-1,"")</f>
        <v>0</v>
      </c>
    </row>
    <row r="294" spans="1:23" x14ac:dyDescent="0.25">
      <c r="A294" s="150" t="s">
        <v>260</v>
      </c>
      <c r="B294" s="152"/>
      <c r="C294" s="152"/>
      <c r="D294" s="152"/>
      <c r="E294" s="152"/>
      <c r="F294" s="152"/>
      <c r="G294" s="152"/>
      <c r="H294" s="152"/>
      <c r="I294" s="152"/>
      <c r="J294" s="152"/>
      <c r="K294" s="152"/>
      <c r="M294" s="229" t="s">
        <v>257</v>
      </c>
      <c r="N294" s="150" t="str">
        <f>A294</f>
        <v>Energy consumption (MWh /Einwohner and  Year) - Road</v>
      </c>
      <c r="O294" s="152"/>
      <c r="P294" s="152"/>
      <c r="Q294" s="152"/>
      <c r="R294" s="152"/>
      <c r="S294" s="152"/>
      <c r="T294" s="152"/>
      <c r="U294" s="152"/>
      <c r="V294" s="152"/>
      <c r="W294" s="152"/>
    </row>
    <row r="295" spans="1:23" x14ac:dyDescent="0.25">
      <c r="A295" s="223" t="s">
        <v>39</v>
      </c>
      <c r="B295" s="223">
        <v>2000</v>
      </c>
      <c r="C295" s="223">
        <v>2001</v>
      </c>
      <c r="D295" s="223">
        <v>2002</v>
      </c>
      <c r="E295" s="223">
        <v>2003</v>
      </c>
      <c r="F295" s="223">
        <v>2004</v>
      </c>
      <c r="G295" s="223">
        <v>2005</v>
      </c>
      <c r="H295" s="223">
        <v>2006</v>
      </c>
      <c r="I295" s="223">
        <v>2007</v>
      </c>
      <c r="J295" s="223">
        <v>2008</v>
      </c>
      <c r="K295" s="223">
        <v>2009</v>
      </c>
      <c r="M295" s="223" t="s">
        <v>39</v>
      </c>
      <c r="N295" s="223">
        <v>2000</v>
      </c>
      <c r="O295" s="223">
        <v>2001</v>
      </c>
      <c r="P295" s="223">
        <v>2002</v>
      </c>
      <c r="Q295" s="223">
        <v>2003</v>
      </c>
      <c r="R295" s="223">
        <v>2004</v>
      </c>
      <c r="S295" s="223">
        <v>2005</v>
      </c>
      <c r="T295" s="223">
        <v>2006</v>
      </c>
      <c r="U295" s="223">
        <v>2007</v>
      </c>
      <c r="V295" s="223">
        <v>2008</v>
      </c>
      <c r="W295" s="223">
        <v>2009</v>
      </c>
    </row>
    <row r="296" spans="1:23" x14ac:dyDescent="0.25">
      <c r="A296" s="224" t="s">
        <v>1</v>
      </c>
      <c r="B296" s="225">
        <v>0</v>
      </c>
      <c r="C296" s="225">
        <v>0</v>
      </c>
      <c r="D296" s="225">
        <v>0</v>
      </c>
      <c r="E296" s="225">
        <v>0</v>
      </c>
      <c r="F296" s="225">
        <v>0</v>
      </c>
      <c r="G296" s="225">
        <v>0</v>
      </c>
      <c r="H296" s="225">
        <v>0</v>
      </c>
      <c r="I296" s="225">
        <v>0</v>
      </c>
      <c r="J296" s="225">
        <v>0</v>
      </c>
      <c r="K296" s="225">
        <v>0</v>
      </c>
      <c r="M296" s="224" t="s">
        <v>1</v>
      </c>
      <c r="N296" s="228" t="str">
        <f>IFERROR(B296/_data!B296-1,"")</f>
        <v/>
      </c>
      <c r="O296" s="228" t="str">
        <f>IFERROR(C296/_data!C296-1,"")</f>
        <v/>
      </c>
      <c r="P296" s="228" t="str">
        <f>IFERROR(D296/_data!D296-1,"")</f>
        <v/>
      </c>
      <c r="Q296" s="228" t="str">
        <f>IFERROR(E296/_data!E296-1,"")</f>
        <v/>
      </c>
      <c r="R296" s="228" t="str">
        <f>IFERROR(F296/_data!F296-1,"")</f>
        <v/>
      </c>
      <c r="S296" s="228" t="str">
        <f>IFERROR(G296/_data!G296-1,"")</f>
        <v/>
      </c>
      <c r="T296" s="228" t="str">
        <f>IFERROR(H296/_data!H296-1,"")</f>
        <v/>
      </c>
      <c r="U296" s="228" t="str">
        <f>IFERROR(I296/_data!I296-1,"")</f>
        <v/>
      </c>
      <c r="V296" s="228" t="str">
        <f>IFERROR(J296/_data!J296-1,"")</f>
        <v/>
      </c>
      <c r="W296" s="228" t="str">
        <f>IFERROR(K296/_data!K296-1,"")</f>
        <v/>
      </c>
    </row>
    <row r="297" spans="1:23" x14ac:dyDescent="0.25">
      <c r="A297" s="224" t="s">
        <v>5</v>
      </c>
      <c r="B297" s="225">
        <v>0</v>
      </c>
      <c r="C297" s="225">
        <v>0</v>
      </c>
      <c r="D297" s="225">
        <v>0</v>
      </c>
      <c r="E297" s="225">
        <v>0</v>
      </c>
      <c r="F297" s="225">
        <v>0</v>
      </c>
      <c r="G297" s="225">
        <v>0</v>
      </c>
      <c r="H297" s="225">
        <v>0</v>
      </c>
      <c r="I297" s="225">
        <v>0</v>
      </c>
      <c r="J297" s="225">
        <v>0</v>
      </c>
      <c r="K297" s="225">
        <v>0</v>
      </c>
      <c r="M297" s="224" t="s">
        <v>5</v>
      </c>
      <c r="N297" s="228" t="str">
        <f>IFERROR(B297/_data!B297-1,"")</f>
        <v/>
      </c>
      <c r="O297" s="228" t="str">
        <f>IFERROR(C297/_data!C297-1,"")</f>
        <v/>
      </c>
      <c r="P297" s="228" t="str">
        <f>IFERROR(D297/_data!D297-1,"")</f>
        <v/>
      </c>
      <c r="Q297" s="228" t="str">
        <f>IFERROR(E297/_data!E297-1,"")</f>
        <v/>
      </c>
      <c r="R297" s="228" t="str">
        <f>IFERROR(F297/_data!F297-1,"")</f>
        <v/>
      </c>
      <c r="S297" s="228" t="str">
        <f>IFERROR(G297/_data!G297-1,"")</f>
        <v/>
      </c>
      <c r="T297" s="228" t="str">
        <f>IFERROR(H297/_data!H297-1,"")</f>
        <v/>
      </c>
      <c r="U297" s="228" t="str">
        <f>IFERROR(I297/_data!I297-1,"")</f>
        <v/>
      </c>
      <c r="V297" s="228" t="str">
        <f>IFERROR(J297/_data!J297-1,"")</f>
        <v/>
      </c>
      <c r="W297" s="228" t="str">
        <f>IFERROR(K297/_data!K297-1,"")</f>
        <v/>
      </c>
    </row>
    <row r="298" spans="1:23" x14ac:dyDescent="0.25">
      <c r="A298" s="224" t="s">
        <v>6</v>
      </c>
      <c r="B298" s="225">
        <v>0</v>
      </c>
      <c r="C298" s="225">
        <v>2.0327983464040369E-2</v>
      </c>
      <c r="D298" s="225">
        <v>1.7086170402672581E-2</v>
      </c>
      <c r="E298" s="225">
        <v>1.9507136788663271E-2</v>
      </c>
      <c r="F298" s="225">
        <v>2.2899958059627374E-2</v>
      </c>
      <c r="G298" s="225">
        <v>2.700581898967664E-2</v>
      </c>
      <c r="H298" s="225">
        <v>3.701177302814411E-2</v>
      </c>
      <c r="I298" s="225">
        <v>4.2409787419358108E-2</v>
      </c>
      <c r="J298" s="225">
        <v>4.7778005895577812E-2</v>
      </c>
      <c r="K298" s="225">
        <v>0</v>
      </c>
      <c r="M298" s="224" t="s">
        <v>6</v>
      </c>
      <c r="N298" s="228" t="str">
        <f>IFERROR(B298/_data!B298-1,"")</f>
        <v/>
      </c>
      <c r="O298" s="228">
        <f>IFERROR(C298/_data!C298-1,"")</f>
        <v>0</v>
      </c>
      <c r="P298" s="228">
        <f>IFERROR(D298/_data!D298-1,"")</f>
        <v>0</v>
      </c>
      <c r="Q298" s="228">
        <f>IFERROR(E298/_data!E298-1,"")</f>
        <v>0</v>
      </c>
      <c r="R298" s="228">
        <f>IFERROR(F298/_data!F298-1,"")</f>
        <v>0</v>
      </c>
      <c r="S298" s="228">
        <f>IFERROR(G298/_data!G298-1,"")</f>
        <v>0</v>
      </c>
      <c r="T298" s="228">
        <f>IFERROR(H298/_data!H298-1,"")</f>
        <v>0</v>
      </c>
      <c r="U298" s="228">
        <f>IFERROR(I298/_data!I298-1,"")</f>
        <v>0</v>
      </c>
      <c r="V298" s="228">
        <f>IFERROR(J298/_data!J298-1,"")</f>
        <v>0</v>
      </c>
      <c r="W298" s="228" t="str">
        <f>IFERROR(K298/_data!K298-1,"")</f>
        <v/>
      </c>
    </row>
    <row r="299" spans="1:23" x14ac:dyDescent="0.25">
      <c r="A299" s="224" t="s">
        <v>2</v>
      </c>
      <c r="B299" s="225">
        <v>0</v>
      </c>
      <c r="C299" s="225">
        <v>0</v>
      </c>
      <c r="D299" s="225">
        <v>0</v>
      </c>
      <c r="E299" s="225">
        <v>0</v>
      </c>
      <c r="F299" s="225">
        <v>0</v>
      </c>
      <c r="G299" s="225">
        <v>0</v>
      </c>
      <c r="H299" s="225">
        <v>0</v>
      </c>
      <c r="I299" s="225">
        <v>0</v>
      </c>
      <c r="J299" s="225">
        <v>0</v>
      </c>
      <c r="K299" s="225">
        <v>0</v>
      </c>
      <c r="M299" s="224" t="s">
        <v>2</v>
      </c>
      <c r="N299" s="228" t="str">
        <f>IFERROR(B299/_data!B299-1,"")</f>
        <v/>
      </c>
      <c r="O299" s="228" t="str">
        <f>IFERROR(C299/_data!C299-1,"")</f>
        <v/>
      </c>
      <c r="P299" s="228" t="str">
        <f>IFERROR(D299/_data!D299-1,"")</f>
        <v/>
      </c>
      <c r="Q299" s="228" t="str">
        <f>IFERROR(E299/_data!E299-1,"")</f>
        <v/>
      </c>
      <c r="R299" s="228" t="str">
        <f>IFERROR(F299/_data!F299-1,"")</f>
        <v/>
      </c>
      <c r="S299" s="228" t="str">
        <f>IFERROR(G299/_data!G299-1,"")</f>
        <v/>
      </c>
      <c r="T299" s="228" t="str">
        <f>IFERROR(H299/_data!H299-1,"")</f>
        <v/>
      </c>
      <c r="U299" s="228" t="str">
        <f>IFERROR(I299/_data!I299-1,"")</f>
        <v/>
      </c>
      <c r="V299" s="228" t="str">
        <f>IFERROR(J299/_data!J299-1,"")</f>
        <v/>
      </c>
      <c r="W299" s="228" t="str">
        <f>IFERROR(K299/_data!K299-1,"")</f>
        <v/>
      </c>
    </row>
    <row r="300" spans="1:23" x14ac:dyDescent="0.25">
      <c r="A300" s="224" t="s">
        <v>7</v>
      </c>
      <c r="B300" s="225">
        <v>0</v>
      </c>
      <c r="C300" s="225">
        <v>0.15337811822400552</v>
      </c>
      <c r="D300" s="225">
        <v>0.17608956213500623</v>
      </c>
      <c r="E300" s="225">
        <v>0.18544613591854231</v>
      </c>
      <c r="F300" s="225">
        <v>0.25151358430658155</v>
      </c>
      <c r="G300" s="225">
        <v>0.38706217452892677</v>
      </c>
      <c r="H300" s="225">
        <v>0.4428780758930827</v>
      </c>
      <c r="I300" s="225">
        <v>0.56759487132743902</v>
      </c>
      <c r="J300" s="225">
        <v>0.52238976207313459</v>
      </c>
      <c r="K300" s="225">
        <v>0.81359642493677131</v>
      </c>
      <c r="M300" s="224" t="s">
        <v>7</v>
      </c>
      <c r="N300" s="228" t="str">
        <f>IFERROR(B300/_data!B300-1,"")</f>
        <v/>
      </c>
      <c r="O300" s="228">
        <f>IFERROR(C300/_data!C300-1,"")</f>
        <v>0</v>
      </c>
      <c r="P300" s="228">
        <f>IFERROR(D300/_data!D300-1,"")</f>
        <v>0</v>
      </c>
      <c r="Q300" s="228">
        <f>IFERROR(E300/_data!E300-1,"")</f>
        <v>0</v>
      </c>
      <c r="R300" s="228">
        <f>IFERROR(F300/_data!F300-1,"")</f>
        <v>0</v>
      </c>
      <c r="S300" s="228">
        <f>IFERROR(G300/_data!G300-1,"")</f>
        <v>0</v>
      </c>
      <c r="T300" s="228">
        <f>IFERROR(H300/_data!H300-1,"")</f>
        <v>0</v>
      </c>
      <c r="U300" s="228">
        <f>IFERROR(I300/_data!I300-1,"")</f>
        <v>0</v>
      </c>
      <c r="V300" s="228">
        <f>IFERROR(J300/_data!J300-1,"")</f>
        <v>0</v>
      </c>
      <c r="W300" s="228">
        <f>IFERROR(K300/_data!K300-1,"")</f>
        <v>0</v>
      </c>
    </row>
    <row r="301" spans="1:23" x14ac:dyDescent="0.25">
      <c r="A301" s="224" t="s">
        <v>8</v>
      </c>
      <c r="B301" s="225">
        <v>0.73758886650722866</v>
      </c>
      <c r="C301" s="225">
        <v>0.86580744523476605</v>
      </c>
      <c r="D301" s="225">
        <v>0.90531201387295035</v>
      </c>
      <c r="E301" s="225">
        <v>0.92241806360866629</v>
      </c>
      <c r="F301" s="225">
        <v>0.82008866657918356</v>
      </c>
      <c r="G301" s="225">
        <v>0.93520386845618431</v>
      </c>
      <c r="H301" s="225">
        <v>0.8857561517861654</v>
      </c>
      <c r="I301" s="225">
        <v>1.0685367483972898</v>
      </c>
      <c r="J301" s="225">
        <v>1.1337454661587243</v>
      </c>
      <c r="K301" s="225">
        <v>1.2873703938816843</v>
      </c>
      <c r="M301" s="224" t="s">
        <v>8</v>
      </c>
      <c r="N301" s="228">
        <f>IFERROR(B301/_data!B301-1,"")</f>
        <v>0</v>
      </c>
      <c r="O301" s="228">
        <f>IFERROR(C301/_data!C301-1,"")</f>
        <v>0</v>
      </c>
      <c r="P301" s="228">
        <f>IFERROR(D301/_data!D301-1,"")</f>
        <v>0</v>
      </c>
      <c r="Q301" s="228">
        <f>IFERROR(E301/_data!E301-1,"")</f>
        <v>0</v>
      </c>
      <c r="R301" s="228">
        <f>IFERROR(F301/_data!F301-1,"")</f>
        <v>0</v>
      </c>
      <c r="S301" s="228">
        <f>IFERROR(G301/_data!G301-1,"")</f>
        <v>0</v>
      </c>
      <c r="T301" s="228">
        <f>IFERROR(H301/_data!H301-1,"")</f>
        <v>0</v>
      </c>
      <c r="U301" s="228">
        <f>IFERROR(I301/_data!I301-1,"")</f>
        <v>0</v>
      </c>
      <c r="V301" s="228">
        <f>IFERROR(J301/_data!J301-1,"")</f>
        <v>0</v>
      </c>
      <c r="W301" s="228">
        <f>IFERROR(K301/_data!K301-1,"")</f>
        <v>0</v>
      </c>
    </row>
    <row r="302" spans="1:23" x14ac:dyDescent="0.25">
      <c r="A302" s="224" t="s">
        <v>9</v>
      </c>
      <c r="B302" s="225">
        <v>0</v>
      </c>
      <c r="C302" s="225">
        <v>0</v>
      </c>
      <c r="D302" s="225">
        <v>0</v>
      </c>
      <c r="E302" s="225">
        <v>0</v>
      </c>
      <c r="F302" s="225">
        <v>0</v>
      </c>
      <c r="G302" s="225">
        <v>0</v>
      </c>
      <c r="H302" s="225">
        <v>0</v>
      </c>
      <c r="I302" s="225">
        <v>0</v>
      </c>
      <c r="J302" s="225">
        <v>0</v>
      </c>
      <c r="K302" s="225">
        <v>0</v>
      </c>
      <c r="M302" s="224" t="s">
        <v>9</v>
      </c>
      <c r="N302" s="228" t="str">
        <f>IFERROR(B302/_data!B302-1,"")</f>
        <v/>
      </c>
      <c r="O302" s="228" t="str">
        <f>IFERROR(C302/_data!C302-1,"")</f>
        <v/>
      </c>
      <c r="P302" s="228" t="str">
        <f>IFERROR(D302/_data!D302-1,"")</f>
        <v/>
      </c>
      <c r="Q302" s="228" t="str">
        <f>IFERROR(E302/_data!E302-1,"")</f>
        <v/>
      </c>
      <c r="R302" s="228" t="str">
        <f>IFERROR(F302/_data!F302-1,"")</f>
        <v/>
      </c>
      <c r="S302" s="228" t="str">
        <f>IFERROR(G302/_data!G302-1,"")</f>
        <v/>
      </c>
      <c r="T302" s="228" t="str">
        <f>IFERROR(H302/_data!H302-1,"")</f>
        <v/>
      </c>
      <c r="U302" s="228" t="str">
        <f>IFERROR(I302/_data!I302-1,"")</f>
        <v/>
      </c>
      <c r="V302" s="228" t="str">
        <f>IFERROR(J302/_data!J302-1,"")</f>
        <v/>
      </c>
      <c r="W302" s="228" t="str">
        <f>IFERROR(K302/_data!K302-1,"")</f>
        <v/>
      </c>
    </row>
    <row r="303" spans="1:23" x14ac:dyDescent="0.25">
      <c r="A303" s="224" t="s">
        <v>10</v>
      </c>
      <c r="B303" s="225">
        <v>0</v>
      </c>
      <c r="C303" s="225">
        <v>0</v>
      </c>
      <c r="D303" s="225">
        <v>0</v>
      </c>
      <c r="E303" s="225">
        <v>0</v>
      </c>
      <c r="F303" s="225">
        <v>0</v>
      </c>
      <c r="G303" s="225">
        <v>0</v>
      </c>
      <c r="H303" s="225">
        <v>0</v>
      </c>
      <c r="I303" s="225">
        <v>0</v>
      </c>
      <c r="J303" s="225">
        <v>0</v>
      </c>
      <c r="K303" s="225">
        <v>0</v>
      </c>
      <c r="M303" s="224" t="s">
        <v>10</v>
      </c>
      <c r="N303" s="228" t="str">
        <f>IFERROR(B303/_data!B303-1,"")</f>
        <v/>
      </c>
      <c r="O303" s="228" t="str">
        <f>IFERROR(C303/_data!C303-1,"")</f>
        <v/>
      </c>
      <c r="P303" s="228" t="str">
        <f>IFERROR(D303/_data!D303-1,"")</f>
        <v/>
      </c>
      <c r="Q303" s="228" t="str">
        <f>IFERROR(E303/_data!E303-1,"")</f>
        <v/>
      </c>
      <c r="R303" s="228" t="str">
        <f>IFERROR(F303/_data!F303-1,"")</f>
        <v/>
      </c>
      <c r="S303" s="228" t="str">
        <f>IFERROR(G303/_data!G303-1,"")</f>
        <v/>
      </c>
      <c r="T303" s="228" t="str">
        <f>IFERROR(H303/_data!H303-1,"")</f>
        <v/>
      </c>
      <c r="U303" s="228" t="str">
        <f>IFERROR(I303/_data!I303-1,"")</f>
        <v/>
      </c>
      <c r="V303" s="228" t="str">
        <f>IFERROR(J303/_data!J303-1,"")</f>
        <v/>
      </c>
      <c r="W303" s="228" t="str">
        <f>IFERROR(K303/_data!K303-1,"")</f>
        <v/>
      </c>
    </row>
    <row r="304" spans="1:23" x14ac:dyDescent="0.25">
      <c r="A304" s="224" t="s">
        <v>11</v>
      </c>
      <c r="B304" s="225">
        <v>0</v>
      </c>
      <c r="C304" s="225">
        <v>0</v>
      </c>
      <c r="D304" s="225">
        <v>0</v>
      </c>
      <c r="E304" s="225">
        <v>0</v>
      </c>
      <c r="F304" s="225">
        <v>0</v>
      </c>
      <c r="G304" s="225">
        <v>0</v>
      </c>
      <c r="H304" s="225">
        <v>0</v>
      </c>
      <c r="I304" s="225">
        <v>0</v>
      </c>
      <c r="J304" s="225">
        <v>0</v>
      </c>
      <c r="K304" s="225">
        <v>0</v>
      </c>
      <c r="M304" s="224" t="s">
        <v>11</v>
      </c>
      <c r="N304" s="228" t="str">
        <f>IFERROR(B304/_data!B304-1,"")</f>
        <v/>
      </c>
      <c r="O304" s="228" t="str">
        <f>IFERROR(C304/_data!C304-1,"")</f>
        <v/>
      </c>
      <c r="P304" s="228" t="str">
        <f>IFERROR(D304/_data!D304-1,"")</f>
        <v/>
      </c>
      <c r="Q304" s="228" t="str">
        <f>IFERROR(E304/_data!E304-1,"")</f>
        <v/>
      </c>
      <c r="R304" s="228" t="str">
        <f>IFERROR(F304/_data!F304-1,"")</f>
        <v/>
      </c>
      <c r="S304" s="228" t="str">
        <f>IFERROR(G304/_data!G304-1,"")</f>
        <v/>
      </c>
      <c r="T304" s="228" t="str">
        <f>IFERROR(H304/_data!H304-1,"")</f>
        <v/>
      </c>
      <c r="U304" s="228" t="str">
        <f>IFERROR(I304/_data!I304-1,"")</f>
        <v/>
      </c>
      <c r="V304" s="228" t="str">
        <f>IFERROR(J304/_data!J304-1,"")</f>
        <v/>
      </c>
      <c r="W304" s="228" t="str">
        <f>IFERROR(K304/_data!K304-1,"")</f>
        <v/>
      </c>
    </row>
    <row r="305" spans="1:23" x14ac:dyDescent="0.25">
      <c r="A305" s="226" t="s">
        <v>40</v>
      </c>
      <c r="B305" s="227">
        <v>0.73758886650722866</v>
      </c>
      <c r="C305" s="227">
        <v>1.0395135469228118</v>
      </c>
      <c r="D305" s="227">
        <v>1.0984877464106291</v>
      </c>
      <c r="E305" s="227">
        <v>1.1273713363158719</v>
      </c>
      <c r="F305" s="227">
        <v>1.0945022089453924</v>
      </c>
      <c r="G305" s="227">
        <v>1.3492718619747877</v>
      </c>
      <c r="H305" s="227">
        <v>1.3656460007073923</v>
      </c>
      <c r="I305" s="227">
        <v>1.6785414071440869</v>
      </c>
      <c r="J305" s="227">
        <v>1.7039132341274366</v>
      </c>
      <c r="K305" s="227">
        <v>2.1009668188184554</v>
      </c>
      <c r="M305" s="226" t="s">
        <v>40</v>
      </c>
      <c r="N305" s="228">
        <f>IFERROR(B305/_data!B305-1,"")</f>
        <v>0</v>
      </c>
      <c r="O305" s="228">
        <f>IFERROR(C305/_data!C305-1,"")</f>
        <v>0</v>
      </c>
      <c r="P305" s="228">
        <f>IFERROR(D305/_data!D305-1,"")</f>
        <v>0</v>
      </c>
      <c r="Q305" s="228">
        <f>IFERROR(E305/_data!E305-1,"")</f>
        <v>0</v>
      </c>
      <c r="R305" s="228">
        <f>IFERROR(F305/_data!F305-1,"")</f>
        <v>0</v>
      </c>
      <c r="S305" s="228">
        <f>IFERROR(G305/_data!G305-1,"")</f>
        <v>0</v>
      </c>
      <c r="T305" s="228">
        <f>IFERROR(H305/_data!H305-1,"")</f>
        <v>0</v>
      </c>
      <c r="U305" s="228">
        <f>IFERROR(I305/_data!I305-1,"")</f>
        <v>0</v>
      </c>
      <c r="V305" s="228">
        <f>IFERROR(J305/_data!J305-1,"")</f>
        <v>0</v>
      </c>
      <c r="W305" s="228">
        <f>IFERROR(K305/_data!K305-1,"")</f>
        <v>0</v>
      </c>
    </row>
    <row r="307" spans="1:23" x14ac:dyDescent="0.25">
      <c r="A307" s="150" t="s">
        <v>261</v>
      </c>
      <c r="B307" s="152"/>
      <c r="C307" s="152"/>
      <c r="D307" s="152"/>
      <c r="E307" s="152"/>
      <c r="F307" s="152"/>
      <c r="G307" s="152"/>
      <c r="H307" s="152"/>
      <c r="I307" s="152"/>
      <c r="J307" s="152"/>
      <c r="K307" s="152"/>
      <c r="M307" s="229" t="s">
        <v>257</v>
      </c>
      <c r="N307" s="150" t="str">
        <f>A307</f>
        <v>Energy consumption (MWh /Einwohner and  Year) - Rail</v>
      </c>
      <c r="O307" s="152"/>
      <c r="P307" s="152"/>
      <c r="Q307" s="152"/>
      <c r="R307" s="152"/>
      <c r="S307" s="152"/>
      <c r="T307" s="152"/>
      <c r="U307" s="152"/>
      <c r="V307" s="152"/>
      <c r="W307" s="152"/>
    </row>
    <row r="308" spans="1:23" x14ac:dyDescent="0.25">
      <c r="A308" s="223" t="s">
        <v>39</v>
      </c>
      <c r="B308" s="223">
        <v>2000</v>
      </c>
      <c r="C308" s="223">
        <v>2001</v>
      </c>
      <c r="D308" s="223">
        <v>2002</v>
      </c>
      <c r="E308" s="223">
        <v>2003</v>
      </c>
      <c r="F308" s="223">
        <v>2004</v>
      </c>
      <c r="G308" s="223">
        <v>2005</v>
      </c>
      <c r="H308" s="223">
        <v>2006</v>
      </c>
      <c r="I308" s="223">
        <v>2007</v>
      </c>
      <c r="J308" s="223">
        <v>2008</v>
      </c>
      <c r="K308" s="223">
        <v>2009</v>
      </c>
      <c r="M308" s="223" t="s">
        <v>39</v>
      </c>
      <c r="N308" s="223">
        <v>2000</v>
      </c>
      <c r="O308" s="223">
        <v>2001</v>
      </c>
      <c r="P308" s="223">
        <v>2002</v>
      </c>
      <c r="Q308" s="223">
        <v>2003</v>
      </c>
      <c r="R308" s="223">
        <v>2004</v>
      </c>
      <c r="S308" s="223">
        <v>2005</v>
      </c>
      <c r="T308" s="223">
        <v>2006</v>
      </c>
      <c r="U308" s="223">
        <v>2007</v>
      </c>
      <c r="V308" s="223">
        <v>2008</v>
      </c>
      <c r="W308" s="223">
        <v>2009</v>
      </c>
    </row>
    <row r="309" spans="1:23" x14ac:dyDescent="0.25">
      <c r="A309" s="224" t="s">
        <v>1</v>
      </c>
      <c r="B309" s="225">
        <v>0.10247782581032926</v>
      </c>
      <c r="C309" s="225">
        <v>6.7949926034004099E-2</v>
      </c>
      <c r="D309" s="225">
        <v>7.3062504781577539E-2</v>
      </c>
      <c r="E309" s="225">
        <v>7.6681014679120432E-2</v>
      </c>
      <c r="F309" s="225">
        <v>8.2658556479272963E-2</v>
      </c>
      <c r="G309" s="225">
        <v>7.7960194441896724E-2</v>
      </c>
      <c r="H309" s="225">
        <v>7.4591986256379167E-2</v>
      </c>
      <c r="I309" s="225">
        <v>7.6780704686091619E-2</v>
      </c>
      <c r="J309" s="225">
        <v>7.8954105233275784E-2</v>
      </c>
      <c r="K309" s="225">
        <v>7.8909847545922632E-2</v>
      </c>
      <c r="M309" s="224" t="s">
        <v>1</v>
      </c>
      <c r="N309" s="228">
        <f>IFERROR(B309/_data!B309-1,"")</f>
        <v>0</v>
      </c>
      <c r="O309" s="228">
        <f>IFERROR(C309/_data!C309-1,"")</f>
        <v>0</v>
      </c>
      <c r="P309" s="228">
        <f>IFERROR(D309/_data!D309-1,"")</f>
        <v>0</v>
      </c>
      <c r="Q309" s="228">
        <f>IFERROR(E309/_data!E309-1,"")</f>
        <v>0</v>
      </c>
      <c r="R309" s="228">
        <f>IFERROR(F309/_data!F309-1,"")</f>
        <v>0</v>
      </c>
      <c r="S309" s="228">
        <f>IFERROR(G309/_data!G309-1,"")</f>
        <v>0</v>
      </c>
      <c r="T309" s="228">
        <f>IFERROR(H309/_data!H309-1,"")</f>
        <v>0</v>
      </c>
      <c r="U309" s="228">
        <f>IFERROR(I309/_data!I309-1,"")</f>
        <v>0</v>
      </c>
      <c r="V309" s="228">
        <f>IFERROR(J309/_data!J309-1,"")</f>
        <v>0</v>
      </c>
      <c r="W309" s="228">
        <f>IFERROR(K309/_data!K309-1,"")</f>
        <v>0</v>
      </c>
    </row>
    <row r="310" spans="1:23" x14ac:dyDescent="0.25">
      <c r="A310" s="224" t="s">
        <v>5</v>
      </c>
      <c r="B310" s="225">
        <v>0</v>
      </c>
      <c r="C310" s="225">
        <v>0</v>
      </c>
      <c r="D310" s="225">
        <v>0</v>
      </c>
      <c r="E310" s="225">
        <v>0</v>
      </c>
      <c r="F310" s="225">
        <v>0</v>
      </c>
      <c r="G310" s="225">
        <v>0</v>
      </c>
      <c r="H310" s="225">
        <v>0</v>
      </c>
      <c r="I310" s="225">
        <v>0</v>
      </c>
      <c r="J310" s="225">
        <v>0</v>
      </c>
      <c r="K310" s="225">
        <v>0</v>
      </c>
      <c r="M310" s="224" t="s">
        <v>5</v>
      </c>
      <c r="N310" s="228" t="str">
        <f>IFERROR(B310/_data!B310-1,"")</f>
        <v/>
      </c>
      <c r="O310" s="228" t="str">
        <f>IFERROR(C310/_data!C310-1,"")</f>
        <v/>
      </c>
      <c r="P310" s="228" t="str">
        <f>IFERROR(D310/_data!D310-1,"")</f>
        <v/>
      </c>
      <c r="Q310" s="228" t="str">
        <f>IFERROR(E310/_data!E310-1,"")</f>
        <v/>
      </c>
      <c r="R310" s="228" t="str">
        <f>IFERROR(F310/_data!F310-1,"")</f>
        <v/>
      </c>
      <c r="S310" s="228" t="str">
        <f>IFERROR(G310/_data!G310-1,"")</f>
        <v/>
      </c>
      <c r="T310" s="228" t="str">
        <f>IFERROR(H310/_data!H310-1,"")</f>
        <v/>
      </c>
      <c r="U310" s="228" t="str">
        <f>IFERROR(I310/_data!I310-1,"")</f>
        <v/>
      </c>
      <c r="V310" s="228" t="str">
        <f>IFERROR(J310/_data!J310-1,"")</f>
        <v/>
      </c>
      <c r="W310" s="228" t="str">
        <f>IFERROR(K310/_data!K310-1,"")</f>
        <v/>
      </c>
    </row>
    <row r="311" spans="1:23" x14ac:dyDescent="0.25">
      <c r="A311" s="224" t="s">
        <v>6</v>
      </c>
      <c r="B311" s="225">
        <v>0</v>
      </c>
      <c r="C311" s="225">
        <v>0</v>
      </c>
      <c r="D311" s="225">
        <v>0</v>
      </c>
      <c r="E311" s="225">
        <v>0</v>
      </c>
      <c r="F311" s="225">
        <v>0</v>
      </c>
      <c r="G311" s="225">
        <v>0</v>
      </c>
      <c r="H311" s="225">
        <v>0</v>
      </c>
      <c r="I311" s="225">
        <v>0</v>
      </c>
      <c r="J311" s="225">
        <v>0</v>
      </c>
      <c r="K311" s="225">
        <v>0</v>
      </c>
      <c r="M311" s="224" t="s">
        <v>6</v>
      </c>
      <c r="N311" s="228" t="str">
        <f>IFERROR(B311/_data!B311-1,"")</f>
        <v/>
      </c>
      <c r="O311" s="228" t="str">
        <f>IFERROR(C311/_data!C311-1,"")</f>
        <v/>
      </c>
      <c r="P311" s="228" t="str">
        <f>IFERROR(D311/_data!D311-1,"")</f>
        <v/>
      </c>
      <c r="Q311" s="228" t="str">
        <f>IFERROR(E311/_data!E311-1,"")</f>
        <v/>
      </c>
      <c r="R311" s="228" t="str">
        <f>IFERROR(F311/_data!F311-1,"")</f>
        <v/>
      </c>
      <c r="S311" s="228" t="str">
        <f>IFERROR(G311/_data!G311-1,"")</f>
        <v/>
      </c>
      <c r="T311" s="228" t="str">
        <f>IFERROR(H311/_data!H311-1,"")</f>
        <v/>
      </c>
      <c r="U311" s="228" t="str">
        <f>IFERROR(I311/_data!I311-1,"")</f>
        <v/>
      </c>
      <c r="V311" s="228" t="str">
        <f>IFERROR(J311/_data!J311-1,"")</f>
        <v/>
      </c>
      <c r="W311" s="228" t="str">
        <f>IFERROR(K311/_data!K311-1,"")</f>
        <v/>
      </c>
    </row>
    <row r="312" spans="1:23" x14ac:dyDescent="0.25">
      <c r="A312" s="224" t="s">
        <v>2</v>
      </c>
      <c r="B312" s="225">
        <v>0</v>
      </c>
      <c r="C312" s="225">
        <v>0</v>
      </c>
      <c r="D312" s="225">
        <v>0</v>
      </c>
      <c r="E312" s="225">
        <v>0</v>
      </c>
      <c r="F312" s="225">
        <v>0</v>
      </c>
      <c r="G312" s="225">
        <v>0</v>
      </c>
      <c r="H312" s="225">
        <v>0</v>
      </c>
      <c r="I312" s="225">
        <v>0</v>
      </c>
      <c r="J312" s="225">
        <v>0</v>
      </c>
      <c r="K312" s="225">
        <v>0</v>
      </c>
      <c r="M312" s="224" t="s">
        <v>2</v>
      </c>
      <c r="N312" s="228" t="str">
        <f>IFERROR(B312/_data!B312-1,"")</f>
        <v/>
      </c>
      <c r="O312" s="228" t="str">
        <f>IFERROR(C312/_data!C312-1,"")</f>
        <v/>
      </c>
      <c r="P312" s="228" t="str">
        <f>IFERROR(D312/_data!D312-1,"")</f>
        <v/>
      </c>
      <c r="Q312" s="228" t="str">
        <f>IFERROR(E312/_data!E312-1,"")</f>
        <v/>
      </c>
      <c r="R312" s="228" t="str">
        <f>IFERROR(F312/_data!F312-1,"")</f>
        <v/>
      </c>
      <c r="S312" s="228" t="str">
        <f>IFERROR(G312/_data!G312-1,"")</f>
        <v/>
      </c>
      <c r="T312" s="228" t="str">
        <f>IFERROR(H312/_data!H312-1,"")</f>
        <v/>
      </c>
      <c r="U312" s="228" t="str">
        <f>IFERROR(I312/_data!I312-1,"")</f>
        <v/>
      </c>
      <c r="V312" s="228" t="str">
        <f>IFERROR(J312/_data!J312-1,"")</f>
        <v/>
      </c>
      <c r="W312" s="228" t="str">
        <f>IFERROR(K312/_data!K312-1,"")</f>
        <v/>
      </c>
    </row>
    <row r="313" spans="1:23" x14ac:dyDescent="0.25">
      <c r="A313" s="224" t="s">
        <v>7</v>
      </c>
      <c r="B313" s="225">
        <v>0</v>
      </c>
      <c r="C313" s="225">
        <v>0</v>
      </c>
      <c r="D313" s="225">
        <v>0</v>
      </c>
      <c r="E313" s="225">
        <v>0</v>
      </c>
      <c r="F313" s="225">
        <v>0</v>
      </c>
      <c r="G313" s="225">
        <v>0</v>
      </c>
      <c r="H313" s="225">
        <v>0</v>
      </c>
      <c r="I313" s="225">
        <v>0</v>
      </c>
      <c r="J313" s="225">
        <v>0</v>
      </c>
      <c r="K313" s="225">
        <v>0</v>
      </c>
      <c r="M313" s="224" t="s">
        <v>7</v>
      </c>
      <c r="N313" s="228" t="str">
        <f>IFERROR(B313/_data!B313-1,"")</f>
        <v/>
      </c>
      <c r="O313" s="228" t="str">
        <f>IFERROR(C313/_data!C313-1,"")</f>
        <v/>
      </c>
      <c r="P313" s="228" t="str">
        <f>IFERROR(D313/_data!D313-1,"")</f>
        <v/>
      </c>
      <c r="Q313" s="228" t="str">
        <f>IFERROR(E313/_data!E313-1,"")</f>
        <v/>
      </c>
      <c r="R313" s="228" t="str">
        <f>IFERROR(F313/_data!F313-1,"")</f>
        <v/>
      </c>
      <c r="S313" s="228" t="str">
        <f>IFERROR(G313/_data!G313-1,"")</f>
        <v/>
      </c>
      <c r="T313" s="228" t="str">
        <f>IFERROR(H313/_data!H313-1,"")</f>
        <v/>
      </c>
      <c r="U313" s="228" t="str">
        <f>IFERROR(I313/_data!I313-1,"")</f>
        <v/>
      </c>
      <c r="V313" s="228" t="str">
        <f>IFERROR(J313/_data!J313-1,"")</f>
        <v/>
      </c>
      <c r="W313" s="228" t="str">
        <f>IFERROR(K313/_data!K313-1,"")</f>
        <v/>
      </c>
    </row>
    <row r="314" spans="1:23" x14ac:dyDescent="0.25">
      <c r="A314" s="224" t="s">
        <v>8</v>
      </c>
      <c r="B314" s="225">
        <v>0</v>
      </c>
      <c r="C314" s="225">
        <v>0</v>
      </c>
      <c r="D314" s="225">
        <v>0</v>
      </c>
      <c r="E314" s="225">
        <v>0</v>
      </c>
      <c r="F314" s="225">
        <v>0</v>
      </c>
      <c r="G314" s="225">
        <v>0</v>
      </c>
      <c r="H314" s="225">
        <v>0</v>
      </c>
      <c r="I314" s="225">
        <v>0</v>
      </c>
      <c r="J314" s="225">
        <v>0</v>
      </c>
      <c r="K314" s="225">
        <v>0</v>
      </c>
      <c r="M314" s="224" t="s">
        <v>8</v>
      </c>
      <c r="N314" s="228" t="str">
        <f>IFERROR(B314/_data!B314-1,"")</f>
        <v/>
      </c>
      <c r="O314" s="228" t="str">
        <f>IFERROR(C314/_data!C314-1,"")</f>
        <v/>
      </c>
      <c r="P314" s="228" t="str">
        <f>IFERROR(D314/_data!D314-1,"")</f>
        <v/>
      </c>
      <c r="Q314" s="228" t="str">
        <f>IFERROR(E314/_data!E314-1,"")</f>
        <v/>
      </c>
      <c r="R314" s="228" t="str">
        <f>IFERROR(F314/_data!F314-1,"")</f>
        <v/>
      </c>
      <c r="S314" s="228" t="str">
        <f>IFERROR(G314/_data!G314-1,"")</f>
        <v/>
      </c>
      <c r="T314" s="228" t="str">
        <f>IFERROR(H314/_data!H314-1,"")</f>
        <v/>
      </c>
      <c r="U314" s="228" t="str">
        <f>IFERROR(I314/_data!I314-1,"")</f>
        <v/>
      </c>
      <c r="V314" s="228" t="str">
        <f>IFERROR(J314/_data!J314-1,"")</f>
        <v/>
      </c>
      <c r="W314" s="228" t="str">
        <f>IFERROR(K314/_data!K314-1,"")</f>
        <v/>
      </c>
    </row>
    <row r="315" spans="1:23" x14ac:dyDescent="0.25">
      <c r="A315" s="224" t="s">
        <v>9</v>
      </c>
      <c r="B315" s="225">
        <v>0</v>
      </c>
      <c r="C315" s="225">
        <v>0</v>
      </c>
      <c r="D315" s="225">
        <v>0</v>
      </c>
      <c r="E315" s="225">
        <v>0</v>
      </c>
      <c r="F315" s="225">
        <v>0</v>
      </c>
      <c r="G315" s="225">
        <v>0</v>
      </c>
      <c r="H315" s="225">
        <v>0</v>
      </c>
      <c r="I315" s="225">
        <v>0</v>
      </c>
      <c r="J315" s="225">
        <v>0</v>
      </c>
      <c r="K315" s="225">
        <v>6.1717199197928322E-3</v>
      </c>
      <c r="M315" s="224" t="s">
        <v>9</v>
      </c>
      <c r="N315" s="228" t="str">
        <f>IFERROR(B315/_data!B315-1,"")</f>
        <v/>
      </c>
      <c r="O315" s="228" t="str">
        <f>IFERROR(C315/_data!C315-1,"")</f>
        <v/>
      </c>
      <c r="P315" s="228" t="str">
        <f>IFERROR(D315/_data!D315-1,"")</f>
        <v/>
      </c>
      <c r="Q315" s="228" t="str">
        <f>IFERROR(E315/_data!E315-1,"")</f>
        <v/>
      </c>
      <c r="R315" s="228" t="str">
        <f>IFERROR(F315/_data!F315-1,"")</f>
        <v/>
      </c>
      <c r="S315" s="228" t="str">
        <f>IFERROR(G315/_data!G315-1,"")</f>
        <v/>
      </c>
      <c r="T315" s="228" t="str">
        <f>IFERROR(H315/_data!H315-1,"")</f>
        <v/>
      </c>
      <c r="U315" s="228" t="str">
        <f>IFERROR(I315/_data!I315-1,"")</f>
        <v/>
      </c>
      <c r="V315" s="228" t="str">
        <f>IFERROR(J315/_data!J315-1,"")</f>
        <v/>
      </c>
      <c r="W315" s="228">
        <f>IFERROR(K315/_data!K315-1,"")</f>
        <v>0</v>
      </c>
    </row>
    <row r="316" spans="1:23" x14ac:dyDescent="0.25">
      <c r="A316" s="224" t="s">
        <v>10</v>
      </c>
      <c r="B316" s="225">
        <v>0</v>
      </c>
      <c r="C316" s="225">
        <v>0</v>
      </c>
      <c r="D316" s="225">
        <v>0</v>
      </c>
      <c r="E316" s="225">
        <v>0</v>
      </c>
      <c r="F316" s="225">
        <v>0</v>
      </c>
      <c r="G316" s="225">
        <v>0</v>
      </c>
      <c r="H316" s="225">
        <v>0</v>
      </c>
      <c r="I316" s="225">
        <v>0</v>
      </c>
      <c r="J316" s="225">
        <v>0</v>
      </c>
      <c r="K316" s="225">
        <v>0</v>
      </c>
      <c r="M316" s="224" t="s">
        <v>10</v>
      </c>
      <c r="N316" s="228" t="str">
        <f>IFERROR(B316/_data!B316-1,"")</f>
        <v/>
      </c>
      <c r="O316" s="228" t="str">
        <f>IFERROR(C316/_data!C316-1,"")</f>
        <v/>
      </c>
      <c r="P316" s="228" t="str">
        <f>IFERROR(D316/_data!D316-1,"")</f>
        <v/>
      </c>
      <c r="Q316" s="228" t="str">
        <f>IFERROR(E316/_data!E316-1,"")</f>
        <v/>
      </c>
      <c r="R316" s="228" t="str">
        <f>IFERROR(F316/_data!F316-1,"")</f>
        <v/>
      </c>
      <c r="S316" s="228" t="str">
        <f>IFERROR(G316/_data!G316-1,"")</f>
        <v/>
      </c>
      <c r="T316" s="228" t="str">
        <f>IFERROR(H316/_data!H316-1,"")</f>
        <v/>
      </c>
      <c r="U316" s="228" t="str">
        <f>IFERROR(I316/_data!I316-1,"")</f>
        <v/>
      </c>
      <c r="V316" s="228" t="str">
        <f>IFERROR(J316/_data!J316-1,"")</f>
        <v/>
      </c>
      <c r="W316" s="228" t="str">
        <f>IFERROR(K316/_data!K316-1,"")</f>
        <v/>
      </c>
    </row>
    <row r="317" spans="1:23" x14ac:dyDescent="0.25">
      <c r="A317" s="224" t="s">
        <v>11</v>
      </c>
      <c r="B317" s="225">
        <v>0</v>
      </c>
      <c r="C317" s="225">
        <v>0</v>
      </c>
      <c r="D317" s="225">
        <v>0</v>
      </c>
      <c r="E317" s="225">
        <v>0</v>
      </c>
      <c r="F317" s="225">
        <v>0</v>
      </c>
      <c r="G317" s="225">
        <v>0</v>
      </c>
      <c r="H317" s="225">
        <v>0</v>
      </c>
      <c r="I317" s="225">
        <v>0</v>
      </c>
      <c r="J317" s="225">
        <v>0</v>
      </c>
      <c r="K317" s="225">
        <v>0</v>
      </c>
      <c r="M317" s="224" t="s">
        <v>11</v>
      </c>
      <c r="N317" s="228" t="str">
        <f>IFERROR(B317/_data!B317-1,"")</f>
        <v/>
      </c>
      <c r="O317" s="228" t="str">
        <f>IFERROR(C317/_data!C317-1,"")</f>
        <v/>
      </c>
      <c r="P317" s="228" t="str">
        <f>IFERROR(D317/_data!D317-1,"")</f>
        <v/>
      </c>
      <c r="Q317" s="228" t="str">
        <f>IFERROR(E317/_data!E317-1,"")</f>
        <v/>
      </c>
      <c r="R317" s="228" t="str">
        <f>IFERROR(F317/_data!F317-1,"")</f>
        <v/>
      </c>
      <c r="S317" s="228" t="str">
        <f>IFERROR(G317/_data!G317-1,"")</f>
        <v/>
      </c>
      <c r="T317" s="228" t="str">
        <f>IFERROR(H317/_data!H317-1,"")</f>
        <v/>
      </c>
      <c r="U317" s="228" t="str">
        <f>IFERROR(I317/_data!I317-1,"")</f>
        <v/>
      </c>
      <c r="V317" s="228" t="str">
        <f>IFERROR(J317/_data!J317-1,"")</f>
        <v/>
      </c>
      <c r="W317" s="228" t="str">
        <f>IFERROR(K317/_data!K317-1,"")</f>
        <v/>
      </c>
    </row>
    <row r="318" spans="1:23" x14ac:dyDescent="0.25">
      <c r="A318" s="226" t="s">
        <v>40</v>
      </c>
      <c r="B318" s="227">
        <v>0.10247782581032926</v>
      </c>
      <c r="C318" s="227">
        <v>6.7949926034004099E-2</v>
      </c>
      <c r="D318" s="227">
        <v>7.3062504781577539E-2</v>
      </c>
      <c r="E318" s="227">
        <v>7.6681014679120432E-2</v>
      </c>
      <c r="F318" s="227">
        <v>8.2658556479272963E-2</v>
      </c>
      <c r="G318" s="227">
        <v>7.7960194441896724E-2</v>
      </c>
      <c r="H318" s="227">
        <v>7.4591986256379167E-2</v>
      </c>
      <c r="I318" s="227">
        <v>7.6780704686091619E-2</v>
      </c>
      <c r="J318" s="227">
        <v>7.8954105233275784E-2</v>
      </c>
      <c r="K318" s="227">
        <v>8.5081567465715463E-2</v>
      </c>
      <c r="M318" s="226" t="s">
        <v>40</v>
      </c>
      <c r="N318" s="228">
        <f>IFERROR(B318/_data!B318-1,"")</f>
        <v>0</v>
      </c>
      <c r="O318" s="228">
        <f>IFERROR(C318/_data!C318-1,"")</f>
        <v>0</v>
      </c>
      <c r="P318" s="228">
        <f>IFERROR(D318/_data!D318-1,"")</f>
        <v>0</v>
      </c>
      <c r="Q318" s="228">
        <f>IFERROR(E318/_data!E318-1,"")</f>
        <v>0</v>
      </c>
      <c r="R318" s="228">
        <f>IFERROR(F318/_data!F318-1,"")</f>
        <v>0</v>
      </c>
      <c r="S318" s="228">
        <f>IFERROR(G318/_data!G318-1,"")</f>
        <v>0</v>
      </c>
      <c r="T318" s="228">
        <f>IFERROR(H318/_data!H318-1,"")</f>
        <v>0</v>
      </c>
      <c r="U318" s="228">
        <f>IFERROR(I318/_data!I318-1,"")</f>
        <v>0</v>
      </c>
      <c r="V318" s="228">
        <f>IFERROR(J318/_data!J318-1,"")</f>
        <v>0</v>
      </c>
      <c r="W318" s="228">
        <f>IFERROR(K318/_data!K318-1,"")</f>
        <v>0</v>
      </c>
    </row>
    <row r="320" spans="1:23" x14ac:dyDescent="0.25">
      <c r="A320" s="230" t="s">
        <v>263</v>
      </c>
      <c r="B320" s="231" t="s">
        <v>262</v>
      </c>
      <c r="C320" s="232"/>
      <c r="D320" s="232"/>
      <c r="E320" s="232"/>
      <c r="F320" s="232"/>
      <c r="G320" s="232"/>
      <c r="H320" s="232"/>
    </row>
    <row r="321" spans="1:47" s="152" customFormat="1" x14ac:dyDescent="0.25">
      <c r="A321" s="290" t="s">
        <v>31</v>
      </c>
      <c r="B321" s="290"/>
      <c r="C321" s="290"/>
      <c r="D321" s="290"/>
      <c r="E321" s="290"/>
      <c r="F321" s="290"/>
      <c r="G321" s="290"/>
      <c r="H321" s="290"/>
      <c r="I321" s="290"/>
      <c r="J321" s="290"/>
      <c r="K321" s="290"/>
      <c r="L321" s="86"/>
      <c r="M321" s="290" t="s">
        <v>31</v>
      </c>
      <c r="N321" s="290"/>
      <c r="O321" s="290"/>
      <c r="P321" s="290"/>
      <c r="Q321" s="290"/>
      <c r="R321" s="290"/>
      <c r="S321" s="290"/>
      <c r="T321" s="290"/>
      <c r="U321" s="290"/>
      <c r="V321" s="290"/>
      <c r="W321" s="290"/>
      <c r="X321" s="86"/>
      <c r="Y321" s="290" t="s">
        <v>31</v>
      </c>
      <c r="Z321" s="290"/>
      <c r="AA321" s="290"/>
      <c r="AB321" s="290"/>
      <c r="AC321" s="290"/>
      <c r="AD321" s="290"/>
      <c r="AE321" s="290"/>
      <c r="AF321" s="290"/>
      <c r="AG321" s="290"/>
      <c r="AH321" s="290"/>
      <c r="AI321" s="290"/>
      <c r="AJ321" s="86"/>
      <c r="AK321" s="290" t="s">
        <v>31</v>
      </c>
      <c r="AL321" s="290"/>
      <c r="AM321" s="290"/>
      <c r="AN321" s="290"/>
      <c r="AO321" s="290"/>
      <c r="AP321" s="290"/>
      <c r="AQ321" s="290"/>
      <c r="AR321" s="290"/>
      <c r="AS321" s="290"/>
      <c r="AT321" s="290"/>
      <c r="AU321" s="290"/>
    </row>
    <row r="322" spans="1:47" x14ac:dyDescent="0.25">
      <c r="A322" s="150" t="s">
        <v>255</v>
      </c>
      <c r="B322" s="152"/>
      <c r="C322" s="152"/>
      <c r="D322" s="152"/>
      <c r="E322" s="152"/>
      <c r="F322" s="152"/>
      <c r="G322" s="152"/>
      <c r="H322" s="152"/>
      <c r="I322" s="152"/>
      <c r="J322" s="152"/>
      <c r="K322" s="152"/>
      <c r="M322" s="229" t="s">
        <v>257</v>
      </c>
      <c r="N322" s="150" t="str">
        <f>A322</f>
        <v>Energy consumption (MWh /Einwohner and  Year) - Residential building (Households)</v>
      </c>
      <c r="O322" s="152"/>
      <c r="P322" s="152"/>
      <c r="Q322" s="152"/>
      <c r="R322" s="152"/>
      <c r="S322" s="152"/>
      <c r="T322" s="152"/>
      <c r="U322" s="152"/>
      <c r="V322" s="152"/>
      <c r="W322" s="152"/>
      <c r="Y322" s="150" t="s">
        <v>56</v>
      </c>
      <c r="Z322" s="152"/>
      <c r="AA322" s="152"/>
      <c r="AB322" s="152"/>
      <c r="AC322" s="152"/>
      <c r="AD322" s="152"/>
      <c r="AE322" s="152"/>
      <c r="AF322" s="152"/>
      <c r="AG322" s="152"/>
      <c r="AH322" s="152"/>
      <c r="AI322" s="152"/>
    </row>
    <row r="323" spans="1:47" x14ac:dyDescent="0.25">
      <c r="A323" s="223" t="s">
        <v>39</v>
      </c>
      <c r="B323" s="223">
        <v>2000</v>
      </c>
      <c r="C323" s="223">
        <v>2001</v>
      </c>
      <c r="D323" s="223">
        <v>2002</v>
      </c>
      <c r="E323" s="223">
        <v>2003</v>
      </c>
      <c r="F323" s="223">
        <v>2004</v>
      </c>
      <c r="G323" s="223">
        <v>2005</v>
      </c>
      <c r="H323" s="223">
        <v>2006</v>
      </c>
      <c r="I323" s="223">
        <v>2007</v>
      </c>
      <c r="J323" s="223">
        <v>2008</v>
      </c>
      <c r="K323" s="223">
        <v>2009</v>
      </c>
      <c r="M323" s="223" t="s">
        <v>39</v>
      </c>
      <c r="N323" s="223">
        <v>2000</v>
      </c>
      <c r="O323" s="223">
        <v>2001</v>
      </c>
      <c r="P323" s="223">
        <v>2002</v>
      </c>
      <c r="Q323" s="223">
        <v>2003</v>
      </c>
      <c r="R323" s="223">
        <v>2004</v>
      </c>
      <c r="S323" s="223">
        <v>2005</v>
      </c>
      <c r="T323" s="223">
        <v>2006</v>
      </c>
      <c r="U323" s="223">
        <v>2007</v>
      </c>
      <c r="V323" s="223">
        <v>2008</v>
      </c>
      <c r="W323" s="223">
        <v>2009</v>
      </c>
      <c r="Y323" s="151" t="s">
        <v>39</v>
      </c>
      <c r="Z323" s="151">
        <v>2000</v>
      </c>
      <c r="AA323" s="151">
        <v>2001</v>
      </c>
      <c r="AB323" s="151">
        <v>2002</v>
      </c>
      <c r="AC323" s="151">
        <v>2003</v>
      </c>
      <c r="AD323" s="151">
        <v>2004</v>
      </c>
      <c r="AE323" s="151">
        <v>2005</v>
      </c>
      <c r="AF323" s="151">
        <v>2006</v>
      </c>
      <c r="AG323" s="151">
        <v>2007</v>
      </c>
      <c r="AH323" s="151">
        <v>2008</v>
      </c>
      <c r="AI323" s="151">
        <v>2009</v>
      </c>
      <c r="AL323" s="238" t="s">
        <v>264</v>
      </c>
      <c r="AM323" s="238">
        <f>'DATA-OUTPUT Co2 absolute'!$B$8</f>
        <v>0</v>
      </c>
      <c r="AN323" s="152"/>
      <c r="AO323" s="238" t="s">
        <v>266</v>
      </c>
      <c r="AP323" s="241" t="s">
        <v>265</v>
      </c>
    </row>
    <row r="324" spans="1:47" x14ac:dyDescent="0.25">
      <c r="A324" s="224" t="s">
        <v>1</v>
      </c>
      <c r="B324" s="225">
        <v>0.3967447179874044</v>
      </c>
      <c r="C324" s="225">
        <v>0.41579729865799608</v>
      </c>
      <c r="D324" s="225">
        <v>0.36603458662678467</v>
      </c>
      <c r="E324" s="225">
        <v>0.37984092417854964</v>
      </c>
      <c r="F324" s="225">
        <v>0.3918645057874941</v>
      </c>
      <c r="G324" s="225">
        <v>0.41122842564630258</v>
      </c>
      <c r="H324" s="225">
        <v>0.43355811288246987</v>
      </c>
      <c r="I324" s="225">
        <v>0.50043869831172905</v>
      </c>
      <c r="J324" s="225">
        <v>0.47371446176562854</v>
      </c>
      <c r="K324" s="225">
        <v>0.52405622431150156</v>
      </c>
      <c r="M324" s="224" t="s">
        <v>1</v>
      </c>
      <c r="N324" s="228">
        <f>IFERROR(B324/_data!B324-1,"")</f>
        <v>0</v>
      </c>
      <c r="O324" s="228">
        <f>IFERROR(C324/_data!C324-1,"")</f>
        <v>0</v>
      </c>
      <c r="P324" s="228">
        <f>IFERROR(D324/_data!D324-1,"")</f>
        <v>0</v>
      </c>
      <c r="Q324" s="228">
        <f>IFERROR(E324/_data!E324-1,"")</f>
        <v>0</v>
      </c>
      <c r="R324" s="228">
        <f>IFERROR(F324/_data!F324-1,"")</f>
        <v>0</v>
      </c>
      <c r="S324" s="228">
        <f>IFERROR(G324/_data!G324-1,"")</f>
        <v>0</v>
      </c>
      <c r="T324" s="228">
        <f>IFERROR(H324/_data!H324-1,"")</f>
        <v>0</v>
      </c>
      <c r="U324" s="228">
        <f>IFERROR(I324/_data!I324-1,"")</f>
        <v>0</v>
      </c>
      <c r="V324" s="228">
        <f>IFERROR(J324/_data!J324-1,"")</f>
        <v>0</v>
      </c>
      <c r="W324" s="228">
        <f>IFERROR(K324/_data!K324-1,"")</f>
        <v>0</v>
      </c>
      <c r="Y324" s="159" t="s">
        <v>1</v>
      </c>
      <c r="Z324" s="147">
        <f>_data!Z324</f>
        <v>1.3979999999999999</v>
      </c>
      <c r="AA324" s="147">
        <f>_data!AA324</f>
        <v>1.409</v>
      </c>
      <c r="AB324" s="147">
        <f>_data!AB324</f>
        <v>1.4059999999999999</v>
      </c>
      <c r="AC324" s="147">
        <f>_data!AC324</f>
        <v>1.4830000000000001</v>
      </c>
      <c r="AD324" s="147">
        <f>_data!AD324</f>
        <v>1.538</v>
      </c>
      <c r="AE324" s="147">
        <f>_data!AE324</f>
        <v>1.4750000000000001</v>
      </c>
      <c r="AF324" s="147">
        <f>_data!AF324</f>
        <v>1.4590000000000001</v>
      </c>
      <c r="AG324" s="147">
        <f>_data!AG324</f>
        <v>1.5069999999999999</v>
      </c>
      <c r="AH324" s="147">
        <f>_data!AH324</f>
        <v>1.508</v>
      </c>
      <c r="AI324" s="147">
        <f>_data!AI324</f>
        <v>1.508</v>
      </c>
      <c r="AL324" s="152"/>
      <c r="AM324" s="237">
        <f>'DATA-OUTPUT EC per capita'!$B$37</f>
        <v>0</v>
      </c>
      <c r="AN324" s="152" t="str">
        <f>IF(AM323=Z323,Z324,IF(AM323=AA323,AA324,IF(AM323=AB323,AB324,IF(AM323=AC323,AC324,IF(AM323=AD323,AD324,IF(AM323=AE323,AE324,IF(AM323=AF323,AF324,IF(AM323=AG323,AG324,IF(AM323=AH323,AH324,IF(AM323=AI323,AI324,"Fehler"))))))))))</f>
        <v>Fehler</v>
      </c>
      <c r="AO324" s="239" t="e">
        <f>AN324*AM324</f>
        <v>#VALUE!</v>
      </c>
      <c r="AP324" s="240" t="e">
        <f>AO324/'DATA-OUTPUT Co2 per capita'!$B$37-1</f>
        <v>#VALUE!</v>
      </c>
    </row>
    <row r="325" spans="1:47" x14ac:dyDescent="0.25">
      <c r="A325" s="224" t="s">
        <v>5</v>
      </c>
      <c r="B325" s="225">
        <v>1.0641821347089</v>
      </c>
      <c r="C325" s="225">
        <v>1.1167319741934596</v>
      </c>
      <c r="D325" s="225">
        <v>1.3135930693822409</v>
      </c>
      <c r="E325" s="225">
        <v>1.4057859131367991</v>
      </c>
      <c r="F325" s="225">
        <v>1.4356646960465094</v>
      </c>
      <c r="G325" s="225">
        <v>1.482413922008512</v>
      </c>
      <c r="H325" s="225">
        <v>1.3544766993679773</v>
      </c>
      <c r="I325" s="225">
        <v>1.5185917784193497</v>
      </c>
      <c r="J325" s="225">
        <v>1.6270399291350104</v>
      </c>
      <c r="K325" s="225">
        <v>1.66130069132409</v>
      </c>
      <c r="M325" s="224" t="s">
        <v>5</v>
      </c>
      <c r="N325" s="228">
        <f>IFERROR(B325/_data!B325-1,"")</f>
        <v>0</v>
      </c>
      <c r="O325" s="228">
        <f>IFERROR(C325/_data!C325-1,"")</f>
        <v>0</v>
      </c>
      <c r="P325" s="228">
        <f>IFERROR(D325/_data!D325-1,"")</f>
        <v>0</v>
      </c>
      <c r="Q325" s="228">
        <f>IFERROR(E325/_data!E325-1,"")</f>
        <v>0</v>
      </c>
      <c r="R325" s="228">
        <f>IFERROR(F325/_data!F325-1,"")</f>
        <v>0</v>
      </c>
      <c r="S325" s="228">
        <f>IFERROR(G325/_data!G325-1,"")</f>
        <v>0</v>
      </c>
      <c r="T325" s="228">
        <f>IFERROR(H325/_data!H325-1,"")</f>
        <v>0</v>
      </c>
      <c r="U325" s="228">
        <f>IFERROR(I325/_data!I325-1,"")</f>
        <v>0</v>
      </c>
      <c r="V325" s="228">
        <f>IFERROR(J325/_data!J325-1,"")</f>
        <v>0</v>
      </c>
      <c r="W325" s="228">
        <f>IFERROR(K325/_data!K325-1,"")</f>
        <v>0</v>
      </c>
      <c r="Y325" s="159" t="s">
        <v>5</v>
      </c>
      <c r="Z325" s="147" t="str">
        <f>_data!Z325</f>
        <v>n.a.</v>
      </c>
      <c r="AA325" s="147" t="str">
        <f>_data!AA325</f>
        <v>n.a.</v>
      </c>
      <c r="AB325" s="147" t="str">
        <f>_data!AB325</f>
        <v>n.a.</v>
      </c>
      <c r="AC325" s="147" t="str">
        <f>_data!AC325</f>
        <v>n.a.</v>
      </c>
      <c r="AD325" s="147" t="str">
        <f>_data!AD325</f>
        <v>n.a.</v>
      </c>
      <c r="AE325" s="147" t="str">
        <f>_data!AE325</f>
        <v>n.a.</v>
      </c>
      <c r="AF325" s="147" t="str">
        <f>_data!AF325</f>
        <v>n.a.</v>
      </c>
      <c r="AG325" s="147" t="str">
        <f>_data!AG325</f>
        <v>n.a.</v>
      </c>
      <c r="AH325" s="147" t="str">
        <f>_data!AH325</f>
        <v>n.a.</v>
      </c>
      <c r="AI325" s="147" t="str">
        <f>_data!AI325</f>
        <v>n.a.</v>
      </c>
      <c r="AL325" s="152"/>
      <c r="AM325" s="237">
        <f>'DATA-OUTPUT EC per capita'!$C$37</f>
        <v>0</v>
      </c>
      <c r="AN325" s="222" t="str">
        <f>IF(AM323=Z323,Z325,IF(AM323=AA323,AA325,IF(AM323=AB323,AB325,IF(AM323=AC323,AC325,IF(AM323=AD323,AD325,IF(AM323=AE323,AE325,IF(AM323=AF323,AF325,IF(AM323=AG323, AG325,IF(AM323=AH323,AH325,IF(AM323=AI323,AI325,"Fehler"))))))))))</f>
        <v>Fehler</v>
      </c>
      <c r="AO325" s="239" t="e">
        <f>AM325*AN325</f>
        <v>#VALUE!</v>
      </c>
      <c r="AP325" s="240" t="e">
        <f>AO325/'DATA-OUTPUT Co2 per capita'!$C$37-1</f>
        <v>#VALUE!</v>
      </c>
    </row>
    <row r="326" spans="1:47" x14ac:dyDescent="0.25">
      <c r="A326" s="224" t="s">
        <v>6</v>
      </c>
      <c r="B326" s="225">
        <v>0</v>
      </c>
      <c r="C326" s="225">
        <v>0</v>
      </c>
      <c r="D326" s="225">
        <v>0</v>
      </c>
      <c r="E326" s="225">
        <v>0</v>
      </c>
      <c r="F326" s="225">
        <v>0</v>
      </c>
      <c r="G326" s="225">
        <v>0</v>
      </c>
      <c r="H326" s="225">
        <v>0</v>
      </c>
      <c r="I326" s="225">
        <v>0</v>
      </c>
      <c r="J326" s="225">
        <v>0.83005477911398218</v>
      </c>
      <c r="K326" s="225">
        <v>0.73987860191478905</v>
      </c>
      <c r="M326" s="224" t="s">
        <v>6</v>
      </c>
      <c r="N326" s="228" t="str">
        <f>IFERROR(B326/_data!B326-1,"")</f>
        <v/>
      </c>
      <c r="O326" s="228" t="str">
        <f>IFERROR(C326/_data!C326-1,"")</f>
        <v/>
      </c>
      <c r="P326" s="228" t="str">
        <f>IFERROR(D326/_data!D326-1,"")</f>
        <v/>
      </c>
      <c r="Q326" s="228" t="str">
        <f>IFERROR(E326/_data!E326-1,"")</f>
        <v/>
      </c>
      <c r="R326" s="228" t="str">
        <f>IFERROR(F326/_data!F326-1,"")</f>
        <v/>
      </c>
      <c r="S326" s="228" t="str">
        <f>IFERROR(G326/_data!G326-1,"")</f>
        <v/>
      </c>
      <c r="T326" s="228" t="str">
        <f>IFERROR(H326/_data!H326-1,"")</f>
        <v/>
      </c>
      <c r="U326" s="228" t="str">
        <f>IFERROR(I326/_data!I326-1,"")</f>
        <v/>
      </c>
      <c r="V326" s="228">
        <f>IFERROR(J326/_data!J326-1,"")</f>
        <v>0</v>
      </c>
      <c r="W326" s="228">
        <f>IFERROR(K326/_data!K326-1,"")</f>
        <v>0</v>
      </c>
      <c r="Y326" s="159" t="s">
        <v>6</v>
      </c>
      <c r="Z326" s="147">
        <f>_data!Z326</f>
        <v>0.20200000000000001</v>
      </c>
      <c r="AA326" s="147">
        <f>_data!AA326</f>
        <v>0.20200000000000001</v>
      </c>
      <c r="AB326" s="147">
        <f>_data!AB326</f>
        <v>0.20200000000000001</v>
      </c>
      <c r="AC326" s="147">
        <f>_data!AC326</f>
        <v>0.20200000000000001</v>
      </c>
      <c r="AD326" s="147">
        <f>_data!AD326</f>
        <v>0.20200000000000001</v>
      </c>
      <c r="AE326" s="147">
        <f>_data!AE326</f>
        <v>0.20200000000000001</v>
      </c>
      <c r="AF326" s="147">
        <f>_data!AF326</f>
        <v>0.20200000000000001</v>
      </c>
      <c r="AG326" s="147">
        <f>_data!AG326</f>
        <v>0.20200000000000001</v>
      </c>
      <c r="AH326" s="147">
        <f>_data!AH326</f>
        <v>0.20200000000000001</v>
      </c>
      <c r="AI326" s="147">
        <f>_data!AI326</f>
        <v>0.20200000000000001</v>
      </c>
      <c r="AL326" s="152"/>
      <c r="AM326" s="237">
        <f>'DATA-OUTPUT EC per capita'!$D$37</f>
        <v>0</v>
      </c>
      <c r="AN326" s="222" t="str">
        <f>IF(AM323=Z323,Z326,IF(AM323=AA323,AA326,IF(AM323=AB323,AB326,IF(AM323=AC323,AC326,IF(AM323=AD323,AD326,IF(AM323=AE323,AE326,IF(AM323=AF323,AF326,IF(AM323=AG323, AG326,IF(AM323=AH323,AH326,IF(AM323=AI323,AI326,"Fehler"))))))))))</f>
        <v>Fehler</v>
      </c>
      <c r="AO326" s="239" t="e">
        <f t="shared" ref="AO326:AO332" si="4">AM326*AN326</f>
        <v>#VALUE!</v>
      </c>
      <c r="AP326" s="240" t="e">
        <f>AO326/'DATA-OUTPUT Co2 per capita'!$D$37-1</f>
        <v>#VALUE!</v>
      </c>
    </row>
    <row r="327" spans="1:47" x14ac:dyDescent="0.25">
      <c r="A327" s="224" t="s">
        <v>2</v>
      </c>
      <c r="B327" s="225">
        <v>0</v>
      </c>
      <c r="C327" s="225">
        <v>0</v>
      </c>
      <c r="D327" s="225">
        <v>0</v>
      </c>
      <c r="E327" s="225">
        <v>0</v>
      </c>
      <c r="F327" s="225">
        <v>0</v>
      </c>
      <c r="G327" s="225">
        <v>0</v>
      </c>
      <c r="H327" s="225">
        <v>0</v>
      </c>
      <c r="I327" s="225">
        <v>0</v>
      </c>
      <c r="J327" s="225">
        <v>0</v>
      </c>
      <c r="K327" s="225">
        <v>0</v>
      </c>
      <c r="M327" s="224" t="s">
        <v>2</v>
      </c>
      <c r="N327" s="228" t="str">
        <f>IFERROR(B327/_data!B327-1,"")</f>
        <v/>
      </c>
      <c r="O327" s="228" t="str">
        <f>IFERROR(C327/_data!C327-1,"")</f>
        <v/>
      </c>
      <c r="P327" s="228" t="str">
        <f>IFERROR(D327/_data!D327-1,"")</f>
        <v/>
      </c>
      <c r="Q327" s="228" t="str">
        <f>IFERROR(E327/_data!E327-1,"")</f>
        <v/>
      </c>
      <c r="R327" s="228" t="str">
        <f>IFERROR(F327/_data!F327-1,"")</f>
        <v/>
      </c>
      <c r="S327" s="228" t="str">
        <f>IFERROR(G327/_data!G327-1,"")</f>
        <v/>
      </c>
      <c r="T327" s="228" t="str">
        <f>IFERROR(H327/_data!H327-1,"")</f>
        <v/>
      </c>
      <c r="U327" s="228" t="str">
        <f>IFERROR(I327/_data!I327-1,"")</f>
        <v/>
      </c>
      <c r="V327" s="228" t="str">
        <f>IFERROR(J327/_data!J327-1,"")</f>
        <v/>
      </c>
      <c r="W327" s="228" t="str">
        <f>IFERROR(K327/_data!K327-1,"")</f>
        <v/>
      </c>
      <c r="Y327" s="159" t="s">
        <v>2</v>
      </c>
      <c r="Z327" s="147">
        <f>_data!Z327</f>
        <v>0.23100000000000001</v>
      </c>
      <c r="AA327" s="147">
        <f>_data!AA327</f>
        <v>0.23100000000000001</v>
      </c>
      <c r="AB327" s="147">
        <f>_data!AB327</f>
        <v>0.23100000000000001</v>
      </c>
      <c r="AC327" s="147">
        <f>_data!AC327</f>
        <v>0.23100000000000001</v>
      </c>
      <c r="AD327" s="147">
        <f>_data!AD327</f>
        <v>0.23100000000000001</v>
      </c>
      <c r="AE327" s="147">
        <f>_data!AE327</f>
        <v>0.23100000000000001</v>
      </c>
      <c r="AF327" s="147">
        <f>_data!AF327</f>
        <v>0.23100000000000001</v>
      </c>
      <c r="AG327" s="147">
        <f>_data!AG327</f>
        <v>0.23100000000000001</v>
      </c>
      <c r="AH327" s="147">
        <f>_data!AH327</f>
        <v>0.23100000000000001</v>
      </c>
      <c r="AI327" s="147">
        <f>_data!AI327</f>
        <v>0.23100000000000001</v>
      </c>
      <c r="AL327" s="152"/>
      <c r="AM327" s="237">
        <f>'DATA-OUTPUT EC per capita'!$E$37</f>
        <v>0</v>
      </c>
      <c r="AN327" s="222" t="str">
        <f>IF(AM323=Z323,Z327,IF(AM323=AA323,AA327,IF(AM323=AB323,AB327,IF(AM323=AC323,AC327,IF(AM323=AD323,AD327,IF(AM323=AE323,AE327,IF(AM323=AF323,AF327,IF(AM323=AG323, AG327,IF(AM323=AH323,AH327,IF(AM323=AI323,AI327,"Fehler"))))))))))</f>
        <v>Fehler</v>
      </c>
      <c r="AO327" s="239" t="e">
        <f t="shared" si="4"/>
        <v>#VALUE!</v>
      </c>
      <c r="AP327" s="152" t="e">
        <f>AO327/'DATA-OUTPUT Co2 per capita'!$E$37-1</f>
        <v>#VALUE!</v>
      </c>
    </row>
    <row r="328" spans="1:47" x14ac:dyDescent="0.25">
      <c r="A328" s="224" t="s">
        <v>7</v>
      </c>
      <c r="B328" s="225">
        <v>0</v>
      </c>
      <c r="C328" s="225">
        <v>0</v>
      </c>
      <c r="D328" s="225">
        <v>0</v>
      </c>
      <c r="E328" s="225">
        <v>0</v>
      </c>
      <c r="F328" s="225">
        <v>0</v>
      </c>
      <c r="G328" s="225">
        <v>0</v>
      </c>
      <c r="H328" s="225">
        <v>0.13803526408140243</v>
      </c>
      <c r="I328" s="225">
        <v>0.57251937976485956</v>
      </c>
      <c r="J328" s="225">
        <v>0.14308905964443266</v>
      </c>
      <c r="K328" s="225">
        <v>0.10635776477858747</v>
      </c>
      <c r="M328" s="224" t="s">
        <v>7</v>
      </c>
      <c r="N328" s="228" t="str">
        <f>IFERROR(B328/_data!B328-1,"")</f>
        <v/>
      </c>
      <c r="O328" s="228" t="str">
        <f>IFERROR(C328/_data!C328-1,"")</f>
        <v/>
      </c>
      <c r="P328" s="228" t="str">
        <f>IFERROR(D328/_data!D328-1,"")</f>
        <v/>
      </c>
      <c r="Q328" s="228" t="str">
        <f>IFERROR(E328/_data!E328-1,"")</f>
        <v/>
      </c>
      <c r="R328" s="228" t="str">
        <f>IFERROR(F328/_data!F328-1,"")</f>
        <v/>
      </c>
      <c r="S328" s="228" t="str">
        <f>IFERROR(G328/_data!G328-1,"")</f>
        <v/>
      </c>
      <c r="T328" s="228">
        <f>IFERROR(H328/_data!H328-1,"")</f>
        <v>0</v>
      </c>
      <c r="U328" s="228">
        <f>IFERROR(I328/_data!I328-1,"")</f>
        <v>0</v>
      </c>
      <c r="V328" s="228">
        <f>IFERROR(J328/_data!J328-1,"")</f>
        <v>0</v>
      </c>
      <c r="W328" s="228">
        <f>IFERROR(K328/_data!K328-1,"")</f>
        <v>0</v>
      </c>
      <c r="Y328" s="159" t="s">
        <v>7</v>
      </c>
      <c r="Z328" s="147">
        <f>_data!Z328</f>
        <v>0.26700000000000002</v>
      </c>
      <c r="AA328" s="147">
        <f>_data!AA328</f>
        <v>0.26700000000000002</v>
      </c>
      <c r="AB328" s="147">
        <f>_data!AB328</f>
        <v>0.26700000000000002</v>
      </c>
      <c r="AC328" s="147">
        <f>_data!AC328</f>
        <v>0.26700000000000002</v>
      </c>
      <c r="AD328" s="147">
        <f>_data!AD328</f>
        <v>0.26700000000000002</v>
      </c>
      <c r="AE328" s="147">
        <f>_data!AE328</f>
        <v>0.26700000000000002</v>
      </c>
      <c r="AF328" s="147">
        <f>_data!AF328</f>
        <v>0.26700000000000002</v>
      </c>
      <c r="AG328" s="147">
        <f>_data!AG328</f>
        <v>0.26700000000000002</v>
      </c>
      <c r="AH328" s="147">
        <f>_data!AH328</f>
        <v>0.26700000000000002</v>
      </c>
      <c r="AI328" s="147">
        <f>_data!AI328</f>
        <v>0.26700000000000002</v>
      </c>
      <c r="AL328" s="152"/>
      <c r="AM328" s="237">
        <f>'DATA-OUTPUT EC per capita'!$F$37</f>
        <v>0</v>
      </c>
      <c r="AN328" s="222" t="str">
        <f>IF(AM323=Z323,Z328,IF(AM323=AA323,AA328,IF(AM323=AB323,AB328,IF(AM323=AC323,AC328,IF(AM323=AD323,AD328,IF(AM323=AE323,AE328,IF(AM323=AF323,AF328,IF(AM323=AG323, AG328,IF(AM323=AH323,AH328,IF(AM323=AI323,AI328,"Fehler"))))))))))</f>
        <v>Fehler</v>
      </c>
      <c r="AO328" s="239" t="e">
        <f t="shared" si="4"/>
        <v>#VALUE!</v>
      </c>
      <c r="AP328" s="240" t="e">
        <f>AO328/'DATA-OUTPUT Co2 per capita'!$F$37-1</f>
        <v>#VALUE!</v>
      </c>
    </row>
    <row r="329" spans="1:47" x14ac:dyDescent="0.25">
      <c r="A329" s="224" t="s">
        <v>8</v>
      </c>
      <c r="B329" s="225">
        <v>0</v>
      </c>
      <c r="C329" s="225">
        <v>0</v>
      </c>
      <c r="D329" s="225">
        <v>0</v>
      </c>
      <c r="E329" s="225">
        <v>0</v>
      </c>
      <c r="F329" s="225">
        <v>0</v>
      </c>
      <c r="G329" s="225">
        <v>0</v>
      </c>
      <c r="H329" s="225">
        <v>0</v>
      </c>
      <c r="I329" s="225">
        <v>0</v>
      </c>
      <c r="J329" s="225">
        <v>0</v>
      </c>
      <c r="K329" s="225">
        <v>0</v>
      </c>
      <c r="M329" s="224" t="s">
        <v>8</v>
      </c>
      <c r="N329" s="228" t="str">
        <f>IFERROR(B329/_data!B329-1,"")</f>
        <v/>
      </c>
      <c r="O329" s="228" t="str">
        <f>IFERROR(C329/_data!C329-1,"")</f>
        <v/>
      </c>
      <c r="P329" s="228" t="str">
        <f>IFERROR(D329/_data!D329-1,"")</f>
        <v/>
      </c>
      <c r="Q329" s="228" t="str">
        <f>IFERROR(E329/_data!E329-1,"")</f>
        <v/>
      </c>
      <c r="R329" s="228" t="str">
        <f>IFERROR(F329/_data!F329-1,"")</f>
        <v/>
      </c>
      <c r="S329" s="228" t="str">
        <f>IFERROR(G329/_data!G329-1,"")</f>
        <v/>
      </c>
      <c r="T329" s="228" t="str">
        <f>IFERROR(H329/_data!H329-1,"")</f>
        <v/>
      </c>
      <c r="U329" s="228" t="str">
        <f>IFERROR(I329/_data!I329-1,"")</f>
        <v/>
      </c>
      <c r="V329" s="228" t="str">
        <f>IFERROR(J329/_data!J329-1,"")</f>
        <v/>
      </c>
      <c r="W329" s="228" t="str">
        <f>IFERROR(K329/_data!K329-1,"")</f>
        <v/>
      </c>
      <c r="Y329" s="159" t="s">
        <v>8</v>
      </c>
      <c r="Z329" s="147">
        <f>_data!Z329</f>
        <v>0.249</v>
      </c>
      <c r="AA329" s="147">
        <f>_data!AA329</f>
        <v>0.249</v>
      </c>
      <c r="AB329" s="147">
        <f>_data!AB329</f>
        <v>0.249</v>
      </c>
      <c r="AC329" s="147">
        <f>_data!AC329</f>
        <v>0.249</v>
      </c>
      <c r="AD329" s="147">
        <f>_data!AD329</f>
        <v>0.249</v>
      </c>
      <c r="AE329" s="147">
        <f>_data!AE329</f>
        <v>0.249</v>
      </c>
      <c r="AF329" s="147">
        <f>_data!AF329</f>
        <v>0.249</v>
      </c>
      <c r="AG329" s="147">
        <f>_data!AG329</f>
        <v>0.249</v>
      </c>
      <c r="AH329" s="147">
        <f>_data!AH329</f>
        <v>0.249</v>
      </c>
      <c r="AI329" s="147">
        <f>_data!AI329</f>
        <v>0.249</v>
      </c>
      <c r="AL329" s="152"/>
      <c r="AM329" s="237">
        <f>'DATA-OUTPUT EC per capita'!$G$37</f>
        <v>0</v>
      </c>
      <c r="AN329" s="222" t="str">
        <f>IF(AM323=Z323,Z329,IF(AM323=AA323,AA329,IF(AM323=AB323,AB329,IF(AM323=AC323,AC329,IF(AM323=AD323,AD329,IF(AM323=AE323,AE329,IF(AM323=AF323,AF329,IF(AM323=AG323, AG329,IF(AM323=AH323,AH329,IF(AM323=AI323,AI329,"Fehler"))))))))))</f>
        <v>Fehler</v>
      </c>
      <c r="AO329" s="239" t="e">
        <f t="shared" si="4"/>
        <v>#VALUE!</v>
      </c>
      <c r="AP329" s="240" t="e">
        <f>AO329/'DATA-OUTPUT Co2 per capita'!$G$37-1</f>
        <v>#VALUE!</v>
      </c>
    </row>
    <row r="330" spans="1:47" x14ac:dyDescent="0.25">
      <c r="A330" s="224" t="s">
        <v>9</v>
      </c>
      <c r="B330" s="225">
        <v>3.8259792636851022E-3</v>
      </c>
      <c r="C330" s="225">
        <v>3.2323795215128598E-2</v>
      </c>
      <c r="D330" s="225">
        <v>5.4213498530014074E-4</v>
      </c>
      <c r="E330" s="225">
        <v>3.8194628663659525E-3</v>
      </c>
      <c r="F330" s="225">
        <v>5.3657257981195184E-4</v>
      </c>
      <c r="G330" s="225">
        <v>5.3182413234671667E-4</v>
      </c>
      <c r="H330" s="225">
        <v>3.8287683345833989E-2</v>
      </c>
      <c r="I330" s="225">
        <v>1.4190099310459482E-2</v>
      </c>
      <c r="J330" s="225">
        <v>0</v>
      </c>
      <c r="K330" s="225">
        <v>0.76958352128900998</v>
      </c>
      <c r="M330" s="224" t="s">
        <v>9</v>
      </c>
      <c r="N330" s="228">
        <f>IFERROR(B330/_data!B330-1,"")</f>
        <v>0</v>
      </c>
      <c r="O330" s="228">
        <f>IFERROR(C330/_data!C330-1,"")</f>
        <v>0</v>
      </c>
      <c r="P330" s="228">
        <f>IFERROR(D330/_data!D330-1,"")</f>
        <v>0</v>
      </c>
      <c r="Q330" s="228">
        <f>IFERROR(E330/_data!E330-1,"")</f>
        <v>0</v>
      </c>
      <c r="R330" s="228">
        <f>IFERROR(F330/_data!F330-1,"")</f>
        <v>0</v>
      </c>
      <c r="S330" s="228">
        <f>IFERROR(G330/_data!G330-1,"")</f>
        <v>0</v>
      </c>
      <c r="T330" s="228">
        <f>IFERROR(H330/_data!H330-1,"")</f>
        <v>0</v>
      </c>
      <c r="U330" s="228">
        <f>IFERROR(I330/_data!I330-1,"")</f>
        <v>0</v>
      </c>
      <c r="V330" s="228" t="str">
        <f>IFERROR(J330/_data!J330-1,"")</f>
        <v/>
      </c>
      <c r="W330" s="228">
        <f>IFERROR(K330/_data!K330-1,"")</f>
        <v>0</v>
      </c>
      <c r="Y330" s="159" t="s">
        <v>9</v>
      </c>
      <c r="Z330" s="147">
        <f>_data!Z330</f>
        <v>0.36399999999999999</v>
      </c>
      <c r="AA330" s="147">
        <f>_data!AA330</f>
        <v>0.36399999999999999</v>
      </c>
      <c r="AB330" s="147">
        <f>_data!AB330</f>
        <v>0.36399999999999999</v>
      </c>
      <c r="AC330" s="147">
        <f>_data!AC330</f>
        <v>0.36399999999999999</v>
      </c>
      <c r="AD330" s="147">
        <f>_data!AD330</f>
        <v>0.36399999999999999</v>
      </c>
      <c r="AE330" s="147">
        <f>_data!AE330</f>
        <v>0.36399999999999999</v>
      </c>
      <c r="AF330" s="147">
        <f>_data!AF330</f>
        <v>0.36399999999999999</v>
      </c>
      <c r="AG330" s="147">
        <f>_data!AG330</f>
        <v>0.36399999999999999</v>
      </c>
      <c r="AH330" s="147">
        <f>_data!AH330</f>
        <v>0.36399999999999999</v>
      </c>
      <c r="AI330" s="147">
        <f>_data!AI330</f>
        <v>0.36399999999999999</v>
      </c>
      <c r="AL330" s="152"/>
      <c r="AM330" s="237">
        <f>'DATA-OUTPUT EC per capita'!$H$37</f>
        <v>0</v>
      </c>
      <c r="AN330" s="222" t="str">
        <f>IF(AM323=Z323,Z330,IF(AM323=AA323,AA330,IF(AM323=AB323,AB330,IF(AM323=AC323,AC330,IF(AM323=AD323,AD330,IF(AM323=AE323,AE330,IF(AM323=AF323,AF330,IF(AM323=AG323, AG330,IF(AM323=AH323,AH330,IF(AM323=AI323,AI330,"Fehler"))))))))))</f>
        <v>Fehler</v>
      </c>
      <c r="AO330" s="239" t="e">
        <f t="shared" si="4"/>
        <v>#VALUE!</v>
      </c>
      <c r="AP330" s="240" t="e">
        <f>AO330/'DATA-OUTPUT Co2 per capita'!$H$37-1</f>
        <v>#VALUE!</v>
      </c>
    </row>
    <row r="331" spans="1:47" x14ac:dyDescent="0.25">
      <c r="A331" s="224" t="s">
        <v>10</v>
      </c>
      <c r="B331" s="225">
        <v>0</v>
      </c>
      <c r="C331" s="225">
        <v>0</v>
      </c>
      <c r="D331" s="225">
        <v>0</v>
      </c>
      <c r="E331" s="225">
        <v>0</v>
      </c>
      <c r="F331" s="225">
        <v>0</v>
      </c>
      <c r="G331" s="225">
        <v>0</v>
      </c>
      <c r="H331" s="225">
        <v>0</v>
      </c>
      <c r="I331" s="225">
        <v>0</v>
      </c>
      <c r="J331" s="225">
        <v>0</v>
      </c>
      <c r="K331" s="225">
        <v>0</v>
      </c>
      <c r="M331" s="224" t="s">
        <v>10</v>
      </c>
      <c r="N331" s="228" t="str">
        <f>IFERROR(B331/_data!B331-1,"")</f>
        <v/>
      </c>
      <c r="O331" s="228" t="str">
        <f>IFERROR(C331/_data!C331-1,"")</f>
        <v/>
      </c>
      <c r="P331" s="228" t="str">
        <f>IFERROR(D331/_data!D331-1,"")</f>
        <v/>
      </c>
      <c r="Q331" s="228" t="str">
        <f>IFERROR(E331/_data!E331-1,"")</f>
        <v/>
      </c>
      <c r="R331" s="228" t="str">
        <f>IFERROR(F331/_data!F331-1,"")</f>
        <v/>
      </c>
      <c r="S331" s="228" t="str">
        <f>IFERROR(G331/_data!G331-1,"")</f>
        <v/>
      </c>
      <c r="T331" s="228" t="str">
        <f>IFERROR(H331/_data!H331-1,"")</f>
        <v/>
      </c>
      <c r="U331" s="228" t="str">
        <f>IFERROR(I331/_data!I331-1,"")</f>
        <v/>
      </c>
      <c r="V331" s="228" t="str">
        <f>IFERROR(J331/_data!J331-1,"")</f>
        <v/>
      </c>
      <c r="W331" s="228" t="str">
        <f>IFERROR(K331/_data!K331-1,"")</f>
        <v/>
      </c>
      <c r="Y331" s="159" t="s">
        <v>10</v>
      </c>
      <c r="Z331" s="147">
        <f>_data!Z331</f>
        <v>0.38200000000000001</v>
      </c>
      <c r="AA331" s="147">
        <f>_data!AA331</f>
        <v>0.38200000000000001</v>
      </c>
      <c r="AB331" s="147">
        <f>_data!AB331</f>
        <v>0.38200000000000001</v>
      </c>
      <c r="AC331" s="147">
        <f>_data!AC331</f>
        <v>0.38200000000000001</v>
      </c>
      <c r="AD331" s="147">
        <f>_data!AD331</f>
        <v>0.38200000000000001</v>
      </c>
      <c r="AE331" s="147">
        <f>_data!AE331</f>
        <v>0.38200000000000001</v>
      </c>
      <c r="AF331" s="147">
        <f>_data!AF331</f>
        <v>0.38200000000000001</v>
      </c>
      <c r="AG331" s="147">
        <f>_data!AG331</f>
        <v>0.38200000000000001</v>
      </c>
      <c r="AH331" s="147">
        <f>_data!AH331</f>
        <v>0.38200000000000001</v>
      </c>
      <c r="AI331" s="147">
        <f>_data!AI331</f>
        <v>0.38200000000000001</v>
      </c>
      <c r="AL331" s="152"/>
      <c r="AM331" s="237">
        <f>'DATA-OUTPUT EC per capita'!$I$37</f>
        <v>0</v>
      </c>
      <c r="AN331" s="222" t="str">
        <f>IF(AM323=Z323,Z331,IF(AM323=AA323,AA331,IF(AM323=AB323,AB331,IF(AM323=AC323,AC331,IF(AM323=AD323,AD331,IF(AM323=AE323,AE331,IF(AM323=AF323,AF331,IF(AM323=AG323, AG331,IF(AM323=AH323,AH331,IF(AM323=AI323,AI331,"Fehler"))))))))))</f>
        <v>Fehler</v>
      </c>
      <c r="AO331" s="239" t="e">
        <f t="shared" si="4"/>
        <v>#VALUE!</v>
      </c>
      <c r="AP331" s="240" t="e">
        <f>AO331/'DATA-OUTPUT Co2 per capita'!$I$37-1</f>
        <v>#VALUE!</v>
      </c>
    </row>
    <row r="332" spans="1:47" x14ac:dyDescent="0.25">
      <c r="A332" s="224" t="s">
        <v>11</v>
      </c>
      <c r="B332" s="225">
        <v>0</v>
      </c>
      <c r="C332" s="225">
        <v>0</v>
      </c>
      <c r="D332" s="225">
        <v>0</v>
      </c>
      <c r="E332" s="225">
        <v>0</v>
      </c>
      <c r="F332" s="225">
        <v>0</v>
      </c>
      <c r="G332" s="225">
        <v>0</v>
      </c>
      <c r="H332" s="225">
        <v>0</v>
      </c>
      <c r="I332" s="225">
        <v>0</v>
      </c>
      <c r="J332" s="225">
        <v>0</v>
      </c>
      <c r="K332" s="225">
        <v>0</v>
      </c>
      <c r="M332" s="224" t="s">
        <v>11</v>
      </c>
      <c r="N332" s="228" t="str">
        <f>IFERROR(B332/_data!B332-1,"")</f>
        <v/>
      </c>
      <c r="O332" s="228" t="str">
        <f>IFERROR(C332/_data!C332-1,"")</f>
        <v/>
      </c>
      <c r="P332" s="228" t="str">
        <f>IFERROR(D332/_data!D332-1,"")</f>
        <v/>
      </c>
      <c r="Q332" s="228" t="str">
        <f>IFERROR(E332/_data!E332-1,"")</f>
        <v/>
      </c>
      <c r="R332" s="228" t="str">
        <f>IFERROR(F332/_data!F332-1,"")</f>
        <v/>
      </c>
      <c r="S332" s="228" t="str">
        <f>IFERROR(G332/_data!G332-1,"")</f>
        <v/>
      </c>
      <c r="T332" s="228" t="str">
        <f>IFERROR(H332/_data!H332-1,"")</f>
        <v/>
      </c>
      <c r="U332" s="228" t="str">
        <f>IFERROR(I332/_data!I332-1,"")</f>
        <v/>
      </c>
      <c r="V332" s="228" t="str">
        <f>IFERROR(J332/_data!J332-1,"")</f>
        <v/>
      </c>
      <c r="W332" s="228" t="str">
        <f>IFERROR(K332/_data!K332-1,"")</f>
        <v/>
      </c>
      <c r="Y332" s="159" t="s">
        <v>11</v>
      </c>
      <c r="Z332" s="147">
        <f>_data!Z332</f>
        <v>0</v>
      </c>
      <c r="AA332" s="147">
        <f>_data!AA332</f>
        <v>0</v>
      </c>
      <c r="AB332" s="147">
        <f>_data!AB332</f>
        <v>0</v>
      </c>
      <c r="AC332" s="147">
        <f>_data!AC332</f>
        <v>0</v>
      </c>
      <c r="AD332" s="147">
        <f>_data!AD332</f>
        <v>0</v>
      </c>
      <c r="AE332" s="147">
        <f>_data!AE332</f>
        <v>0</v>
      </c>
      <c r="AF332" s="147">
        <f>_data!AF332</f>
        <v>0</v>
      </c>
      <c r="AG332" s="147">
        <f>_data!AG332</f>
        <v>0</v>
      </c>
      <c r="AH332" s="147">
        <f>_data!AH332</f>
        <v>0</v>
      </c>
      <c r="AI332" s="147">
        <f>_data!AI332</f>
        <v>0</v>
      </c>
      <c r="AL332" s="152"/>
      <c r="AM332" s="237">
        <f>'DATA-OUTPUT EC per capita'!$J$37</f>
        <v>0</v>
      </c>
      <c r="AN332" s="222" t="str">
        <f>IF(AM323=Z323,Z332,IF(AM323=AA323,AA332,IF(AM323=AB323,AB332,IF(AM323=AC323,AC332,IF(AM323=AD323,AD332,IF(AM323=AE323,AE332,IF(AM323=AF323,AF332,IF(AM323=AG323, AG332,IF(AM323=AH323,AH332,IF(AM323=AI323,AI332,"Fehler"))))))))))</f>
        <v>Fehler</v>
      </c>
      <c r="AO332" s="239" t="e">
        <f t="shared" si="4"/>
        <v>#VALUE!</v>
      </c>
      <c r="AP332" s="152" t="e">
        <f>AO332/'DATA-OUTPUT Co2 per capita'!$J$37-1</f>
        <v>#VALUE!</v>
      </c>
    </row>
    <row r="333" spans="1:47" x14ac:dyDescent="0.25">
      <c r="A333" s="226" t="s">
        <v>40</v>
      </c>
      <c r="B333" s="227">
        <v>1.4647528319599894</v>
      </c>
      <c r="C333" s="227">
        <v>1.5648530680665842</v>
      </c>
      <c r="D333" s="227">
        <v>1.6801697909943256</v>
      </c>
      <c r="E333" s="227">
        <v>1.7894463001817147</v>
      </c>
      <c r="F333" s="227">
        <v>1.8280657744138153</v>
      </c>
      <c r="G333" s="227">
        <v>1.8941741717871612</v>
      </c>
      <c r="H333" s="227">
        <v>1.9643577596776836</v>
      </c>
      <c r="I333" s="227">
        <v>2.6057399558063974</v>
      </c>
      <c r="J333" s="227">
        <v>3.0738982296590538</v>
      </c>
      <c r="K333" s="227">
        <v>3.8011768036179783</v>
      </c>
      <c r="M333" s="226" t="s">
        <v>40</v>
      </c>
      <c r="N333" s="228">
        <f>IFERROR(B333/_data!B333-1,"")</f>
        <v>0</v>
      </c>
      <c r="O333" s="228">
        <f>IFERROR(C333/_data!C333-1,"")</f>
        <v>0</v>
      </c>
      <c r="P333" s="228">
        <f>IFERROR(D333/_data!D333-1,"")</f>
        <v>0</v>
      </c>
      <c r="Q333" s="228">
        <f>IFERROR(E333/_data!E333-1,"")</f>
        <v>0</v>
      </c>
      <c r="R333" s="228">
        <f>IFERROR(F333/_data!F333-1,"")</f>
        <v>0</v>
      </c>
      <c r="S333" s="228">
        <f>IFERROR(G333/_data!G333-1,"")</f>
        <v>0</v>
      </c>
      <c r="T333" s="228">
        <f>IFERROR(H333/_data!H333-1,"")</f>
        <v>0</v>
      </c>
      <c r="U333" s="228">
        <f>IFERROR(I333/_data!I333-1,"")</f>
        <v>0</v>
      </c>
      <c r="V333" s="228">
        <f>IFERROR(J333/_data!J333-1,"")</f>
        <v>0</v>
      </c>
      <c r="W333" s="228">
        <f>IFERROR(K333/_data!K333-1,"")</f>
        <v>0</v>
      </c>
      <c r="AL333" s="152" t="s">
        <v>12</v>
      </c>
      <c r="AM333" s="152"/>
      <c r="AN333" s="152"/>
      <c r="AO333" s="239" t="e">
        <f>SUM(AO324:AO332)</f>
        <v>#VALUE!</v>
      </c>
      <c r="AP333" s="240" t="e">
        <f>AO333/'DATA-OUTPUT Co2 per capita'!$K$37-1</f>
        <v>#VALUE!</v>
      </c>
    </row>
    <row r="335" spans="1:47" x14ac:dyDescent="0.25">
      <c r="A335" s="150" t="s">
        <v>256</v>
      </c>
      <c r="B335" s="152"/>
      <c r="C335" s="152"/>
      <c r="D335" s="152"/>
      <c r="E335" s="152"/>
      <c r="F335" s="152"/>
      <c r="G335" s="152"/>
      <c r="H335" s="152"/>
      <c r="I335" s="152"/>
      <c r="J335" s="152"/>
      <c r="K335" s="152"/>
      <c r="M335" s="229" t="s">
        <v>257</v>
      </c>
      <c r="N335" s="150" t="str">
        <f>A335</f>
        <v>Energy consumption (MWh /Einwohner and  Year) - Primary sector (Agriculture)</v>
      </c>
      <c r="O335" s="152"/>
      <c r="P335" s="152"/>
      <c r="Q335" s="152"/>
      <c r="R335" s="152"/>
      <c r="S335" s="152"/>
      <c r="T335" s="152"/>
      <c r="U335" s="152"/>
      <c r="V335" s="152"/>
      <c r="W335" s="152"/>
    </row>
    <row r="336" spans="1:47" x14ac:dyDescent="0.25">
      <c r="A336" s="223" t="s">
        <v>39</v>
      </c>
      <c r="B336" s="223">
        <v>2000</v>
      </c>
      <c r="C336" s="223">
        <v>2001</v>
      </c>
      <c r="D336" s="223">
        <v>2002</v>
      </c>
      <c r="E336" s="223">
        <v>2003</v>
      </c>
      <c r="F336" s="223">
        <v>2004</v>
      </c>
      <c r="G336" s="223">
        <v>2005</v>
      </c>
      <c r="H336" s="223">
        <v>2006</v>
      </c>
      <c r="I336" s="223">
        <v>2007</v>
      </c>
      <c r="J336" s="223">
        <v>2008</v>
      </c>
      <c r="K336" s="223">
        <v>2009</v>
      </c>
      <c r="M336" s="223" t="s">
        <v>39</v>
      </c>
      <c r="N336" s="223">
        <v>2000</v>
      </c>
      <c r="O336" s="223">
        <v>2001</v>
      </c>
      <c r="P336" s="223">
        <v>2002</v>
      </c>
      <c r="Q336" s="223">
        <v>2003</v>
      </c>
      <c r="R336" s="223">
        <v>2004</v>
      </c>
      <c r="S336" s="223">
        <v>2005</v>
      </c>
      <c r="T336" s="223">
        <v>2006</v>
      </c>
      <c r="U336" s="223">
        <v>2007</v>
      </c>
      <c r="V336" s="223">
        <v>2008</v>
      </c>
      <c r="W336" s="223">
        <v>2009</v>
      </c>
    </row>
    <row r="337" spans="1:23" x14ac:dyDescent="0.25">
      <c r="A337" s="224" t="s">
        <v>1</v>
      </c>
      <c r="B337" s="225">
        <v>0.57042551324522661</v>
      </c>
      <c r="C337" s="225">
        <v>0.59777521804727407</v>
      </c>
      <c r="D337" s="225">
        <v>0.70436420607374839</v>
      </c>
      <c r="E337" s="225">
        <v>0.73097066651773357</v>
      </c>
      <c r="F337" s="225">
        <v>0.7541435096743222</v>
      </c>
      <c r="G337" s="225">
        <v>0.3827116488946079</v>
      </c>
      <c r="H337" s="225">
        <v>0.40345419502903929</v>
      </c>
      <c r="I337" s="225">
        <v>5.0822441651746791E-2</v>
      </c>
      <c r="J337" s="225">
        <v>4.5865058999231073E-2</v>
      </c>
      <c r="K337" s="225">
        <v>0.14458925601269512</v>
      </c>
      <c r="M337" s="224" t="s">
        <v>1</v>
      </c>
      <c r="N337" s="228">
        <f>IFERROR(B337/_data!B337-1,"")</f>
        <v>0</v>
      </c>
      <c r="O337" s="228">
        <f>IFERROR(C337/_data!C337-1,"")</f>
        <v>0</v>
      </c>
      <c r="P337" s="228">
        <f>IFERROR(D337/_data!D337-1,"")</f>
        <v>0</v>
      </c>
      <c r="Q337" s="228">
        <f>IFERROR(E337/_data!E337-1,"")</f>
        <v>0</v>
      </c>
      <c r="R337" s="228">
        <f>IFERROR(F337/_data!F337-1,"")</f>
        <v>0</v>
      </c>
      <c r="S337" s="228">
        <f>IFERROR(G337/_data!G337-1,"")</f>
        <v>0</v>
      </c>
      <c r="T337" s="228">
        <f>IFERROR(H337/_data!H337-1,"")</f>
        <v>0</v>
      </c>
      <c r="U337" s="228">
        <f>IFERROR(I337/_data!I337-1,"")</f>
        <v>0</v>
      </c>
      <c r="V337" s="228">
        <f>IFERROR(J337/_data!J337-1,"")</f>
        <v>0</v>
      </c>
      <c r="W337" s="228">
        <f>IFERROR(K337/_data!K337-1,"")</f>
        <v>0</v>
      </c>
    </row>
    <row r="338" spans="1:23" x14ac:dyDescent="0.25">
      <c r="A338" s="224" t="s">
        <v>5</v>
      </c>
      <c r="B338" s="225">
        <v>0</v>
      </c>
      <c r="C338" s="225">
        <v>0</v>
      </c>
      <c r="D338" s="225">
        <v>0</v>
      </c>
      <c r="E338" s="225">
        <v>0</v>
      </c>
      <c r="F338" s="225">
        <v>0</v>
      </c>
      <c r="G338" s="225">
        <v>0</v>
      </c>
      <c r="H338" s="225">
        <v>0</v>
      </c>
      <c r="I338" s="225">
        <v>0</v>
      </c>
      <c r="J338" s="225">
        <v>0</v>
      </c>
      <c r="K338" s="225">
        <v>0</v>
      </c>
      <c r="M338" s="224" t="s">
        <v>5</v>
      </c>
      <c r="N338" s="228" t="str">
        <f>IFERROR(B338/_data!B338-1,"")</f>
        <v/>
      </c>
      <c r="O338" s="228" t="str">
        <f>IFERROR(C338/_data!C338-1,"")</f>
        <v/>
      </c>
      <c r="P338" s="228" t="str">
        <f>IFERROR(D338/_data!D338-1,"")</f>
        <v/>
      </c>
      <c r="Q338" s="228" t="str">
        <f>IFERROR(E338/_data!E338-1,"")</f>
        <v/>
      </c>
      <c r="R338" s="228" t="str">
        <f>IFERROR(F338/_data!F338-1,"")</f>
        <v/>
      </c>
      <c r="S338" s="228" t="str">
        <f>IFERROR(G338/_data!G338-1,"")</f>
        <v/>
      </c>
      <c r="T338" s="228" t="str">
        <f>IFERROR(H338/_data!H338-1,"")</f>
        <v/>
      </c>
      <c r="U338" s="228" t="str">
        <f>IFERROR(I338/_data!I338-1,"")</f>
        <v/>
      </c>
      <c r="V338" s="228" t="str">
        <f>IFERROR(J338/_data!J338-1,"")</f>
        <v/>
      </c>
      <c r="W338" s="228" t="str">
        <f>IFERROR(K338/_data!K338-1,"")</f>
        <v/>
      </c>
    </row>
    <row r="339" spans="1:23" x14ac:dyDescent="0.25">
      <c r="A339" s="224" t="s">
        <v>6</v>
      </c>
      <c r="B339" s="225">
        <v>0</v>
      </c>
      <c r="C339" s="225">
        <v>0</v>
      </c>
      <c r="D339" s="225">
        <v>0</v>
      </c>
      <c r="E339" s="225">
        <v>0</v>
      </c>
      <c r="F339" s="225">
        <v>0</v>
      </c>
      <c r="G339" s="225">
        <v>0</v>
      </c>
      <c r="H339" s="225">
        <v>0</v>
      </c>
      <c r="I339" s="225">
        <v>0</v>
      </c>
      <c r="J339" s="225">
        <v>0</v>
      </c>
      <c r="K339" s="225">
        <v>0</v>
      </c>
      <c r="M339" s="224" t="s">
        <v>6</v>
      </c>
      <c r="N339" s="228" t="str">
        <f>IFERROR(B339/_data!B339-1,"")</f>
        <v/>
      </c>
      <c r="O339" s="228" t="str">
        <f>IFERROR(C339/_data!C339-1,"")</f>
        <v/>
      </c>
      <c r="P339" s="228" t="str">
        <f>IFERROR(D339/_data!D339-1,"")</f>
        <v/>
      </c>
      <c r="Q339" s="228" t="str">
        <f>IFERROR(E339/_data!E339-1,"")</f>
        <v/>
      </c>
      <c r="R339" s="228" t="str">
        <f>IFERROR(F339/_data!F339-1,"")</f>
        <v/>
      </c>
      <c r="S339" s="228" t="str">
        <f>IFERROR(G339/_data!G339-1,"")</f>
        <v/>
      </c>
      <c r="T339" s="228" t="str">
        <f>IFERROR(H339/_data!H339-1,"")</f>
        <v/>
      </c>
      <c r="U339" s="228" t="str">
        <f>IFERROR(I339/_data!I339-1,"")</f>
        <v/>
      </c>
      <c r="V339" s="228" t="str">
        <f>IFERROR(J339/_data!J339-1,"")</f>
        <v/>
      </c>
      <c r="W339" s="228" t="str">
        <f>IFERROR(K339/_data!K339-1,"")</f>
        <v/>
      </c>
    </row>
    <row r="340" spans="1:23" x14ac:dyDescent="0.25">
      <c r="A340" s="224" t="s">
        <v>2</v>
      </c>
      <c r="B340" s="225">
        <v>0</v>
      </c>
      <c r="C340" s="225">
        <v>0</v>
      </c>
      <c r="D340" s="225">
        <v>0</v>
      </c>
      <c r="E340" s="225">
        <v>0</v>
      </c>
      <c r="F340" s="225">
        <v>0</v>
      </c>
      <c r="G340" s="225">
        <v>0</v>
      </c>
      <c r="H340" s="225">
        <v>0</v>
      </c>
      <c r="I340" s="225">
        <v>0</v>
      </c>
      <c r="J340" s="225">
        <v>0</v>
      </c>
      <c r="K340" s="225">
        <v>0</v>
      </c>
      <c r="M340" s="224" t="s">
        <v>2</v>
      </c>
      <c r="N340" s="228" t="str">
        <f>IFERROR(B340/_data!B340-1,"")</f>
        <v/>
      </c>
      <c r="O340" s="228" t="str">
        <f>IFERROR(C340/_data!C340-1,"")</f>
        <v/>
      </c>
      <c r="P340" s="228" t="str">
        <f>IFERROR(D340/_data!D340-1,"")</f>
        <v/>
      </c>
      <c r="Q340" s="228" t="str">
        <f>IFERROR(E340/_data!E340-1,"")</f>
        <v/>
      </c>
      <c r="R340" s="228" t="str">
        <f>IFERROR(F340/_data!F340-1,"")</f>
        <v/>
      </c>
      <c r="S340" s="228" t="str">
        <f>IFERROR(G340/_data!G340-1,"")</f>
        <v/>
      </c>
      <c r="T340" s="228" t="str">
        <f>IFERROR(H340/_data!H340-1,"")</f>
        <v/>
      </c>
      <c r="U340" s="228" t="str">
        <f>IFERROR(I340/_data!I340-1,"")</f>
        <v/>
      </c>
      <c r="V340" s="228" t="str">
        <f>IFERROR(J340/_data!J340-1,"")</f>
        <v/>
      </c>
      <c r="W340" s="228" t="str">
        <f>IFERROR(K340/_data!K340-1,"")</f>
        <v/>
      </c>
    </row>
    <row r="341" spans="1:23" x14ac:dyDescent="0.25">
      <c r="A341" s="224" t="s">
        <v>7</v>
      </c>
      <c r="B341" s="225">
        <v>0.3053131452420712</v>
      </c>
      <c r="C341" s="225">
        <v>0.34873804276634407</v>
      </c>
      <c r="D341" s="225">
        <v>0.35031267205308053</v>
      </c>
      <c r="E341" s="225">
        <v>0.27550437758513824</v>
      </c>
      <c r="F341" s="225">
        <v>0.36794076972898188</v>
      </c>
      <c r="G341" s="225">
        <v>0.53895791122543646</v>
      </c>
      <c r="H341" s="225">
        <v>0.64893086815815881</v>
      </c>
      <c r="I341" s="225">
        <v>0.35674376092009769</v>
      </c>
      <c r="J341" s="225">
        <v>0.32674423986430579</v>
      </c>
      <c r="K341" s="225">
        <v>0.53520635674366124</v>
      </c>
      <c r="M341" s="224" t="s">
        <v>7</v>
      </c>
      <c r="N341" s="228">
        <f>IFERROR(B341/_data!B341-1,"")</f>
        <v>0</v>
      </c>
      <c r="O341" s="228">
        <f>IFERROR(C341/_data!C341-1,"")</f>
        <v>0</v>
      </c>
      <c r="P341" s="228">
        <f>IFERROR(D341/_data!D341-1,"")</f>
        <v>0</v>
      </c>
      <c r="Q341" s="228">
        <f>IFERROR(E341/_data!E341-1,"")</f>
        <v>0</v>
      </c>
      <c r="R341" s="228">
        <f>IFERROR(F341/_data!F341-1,"")</f>
        <v>0</v>
      </c>
      <c r="S341" s="228">
        <f>IFERROR(G341/_data!G341-1,"")</f>
        <v>0</v>
      </c>
      <c r="T341" s="228">
        <f>IFERROR(H341/_data!H341-1,"")</f>
        <v>0</v>
      </c>
      <c r="U341" s="228">
        <f>IFERROR(I341/_data!I341-1,"")</f>
        <v>0</v>
      </c>
      <c r="V341" s="228">
        <f>IFERROR(J341/_data!J341-1,"")</f>
        <v>0</v>
      </c>
      <c r="W341" s="228">
        <f>IFERROR(K341/_data!K341-1,"")</f>
        <v>0</v>
      </c>
    </row>
    <row r="342" spans="1:23" x14ac:dyDescent="0.25">
      <c r="A342" s="224" t="s">
        <v>8</v>
      </c>
      <c r="B342" s="225">
        <v>0</v>
      </c>
      <c r="C342" s="225">
        <v>0</v>
      </c>
      <c r="D342" s="225">
        <v>0</v>
      </c>
      <c r="E342" s="225">
        <v>0</v>
      </c>
      <c r="F342" s="225">
        <v>0</v>
      </c>
      <c r="G342" s="225">
        <v>0</v>
      </c>
      <c r="H342" s="225">
        <v>0</v>
      </c>
      <c r="I342" s="225">
        <v>0</v>
      </c>
      <c r="J342" s="225">
        <v>0</v>
      </c>
      <c r="K342" s="225">
        <v>0</v>
      </c>
      <c r="M342" s="224" t="s">
        <v>8</v>
      </c>
      <c r="N342" s="228" t="str">
        <f>IFERROR(B342/_data!B342-1,"")</f>
        <v/>
      </c>
      <c r="O342" s="228" t="str">
        <f>IFERROR(C342/_data!C342-1,"")</f>
        <v/>
      </c>
      <c r="P342" s="228" t="str">
        <f>IFERROR(D342/_data!D342-1,"")</f>
        <v/>
      </c>
      <c r="Q342" s="228" t="str">
        <f>IFERROR(E342/_data!E342-1,"")</f>
        <v/>
      </c>
      <c r="R342" s="228" t="str">
        <f>IFERROR(F342/_data!F342-1,"")</f>
        <v/>
      </c>
      <c r="S342" s="228" t="str">
        <f>IFERROR(G342/_data!G342-1,"")</f>
        <v/>
      </c>
      <c r="T342" s="228" t="str">
        <f>IFERROR(H342/_data!H342-1,"")</f>
        <v/>
      </c>
      <c r="U342" s="228" t="str">
        <f>IFERROR(I342/_data!I342-1,"")</f>
        <v/>
      </c>
      <c r="V342" s="228" t="str">
        <f>IFERROR(J342/_data!J342-1,"")</f>
        <v/>
      </c>
      <c r="W342" s="228" t="str">
        <f>IFERROR(K342/_data!K342-1,"")</f>
        <v/>
      </c>
    </row>
    <row r="343" spans="1:23" x14ac:dyDescent="0.25">
      <c r="A343" s="224" t="s">
        <v>9</v>
      </c>
      <c r="B343" s="225">
        <v>0</v>
      </c>
      <c r="C343" s="225">
        <v>0</v>
      </c>
      <c r="D343" s="225">
        <v>0</v>
      </c>
      <c r="E343" s="225">
        <v>0</v>
      </c>
      <c r="F343" s="225">
        <v>0</v>
      </c>
      <c r="G343" s="225">
        <v>0</v>
      </c>
      <c r="H343" s="225">
        <v>0</v>
      </c>
      <c r="I343" s="225">
        <v>0</v>
      </c>
      <c r="J343" s="225">
        <v>0</v>
      </c>
      <c r="K343" s="225">
        <v>0</v>
      </c>
      <c r="M343" s="224" t="s">
        <v>9</v>
      </c>
      <c r="N343" s="228" t="str">
        <f>IFERROR(B343/_data!B343-1,"")</f>
        <v/>
      </c>
      <c r="O343" s="228" t="str">
        <f>IFERROR(C343/_data!C343-1,"")</f>
        <v/>
      </c>
      <c r="P343" s="228" t="str">
        <f>IFERROR(D343/_data!D343-1,"")</f>
        <v/>
      </c>
      <c r="Q343" s="228" t="str">
        <f>IFERROR(E343/_data!E343-1,"")</f>
        <v/>
      </c>
      <c r="R343" s="228" t="str">
        <f>IFERROR(F343/_data!F343-1,"")</f>
        <v/>
      </c>
      <c r="S343" s="228" t="str">
        <f>IFERROR(G343/_data!G343-1,"")</f>
        <v/>
      </c>
      <c r="T343" s="228" t="str">
        <f>IFERROR(H343/_data!H343-1,"")</f>
        <v/>
      </c>
      <c r="U343" s="228" t="str">
        <f>IFERROR(I343/_data!I343-1,"")</f>
        <v/>
      </c>
      <c r="V343" s="228" t="str">
        <f>IFERROR(J343/_data!J343-1,"")</f>
        <v/>
      </c>
      <c r="W343" s="228" t="str">
        <f>IFERROR(K343/_data!K343-1,"")</f>
        <v/>
      </c>
    </row>
    <row r="344" spans="1:23" x14ac:dyDescent="0.25">
      <c r="A344" s="224" t="s">
        <v>10</v>
      </c>
      <c r="B344" s="225">
        <v>0</v>
      </c>
      <c r="C344" s="225">
        <v>0</v>
      </c>
      <c r="D344" s="225">
        <v>0</v>
      </c>
      <c r="E344" s="225">
        <v>0</v>
      </c>
      <c r="F344" s="225">
        <v>0</v>
      </c>
      <c r="G344" s="225">
        <v>0</v>
      </c>
      <c r="H344" s="225">
        <v>0</v>
      </c>
      <c r="I344" s="225">
        <v>0</v>
      </c>
      <c r="J344" s="225">
        <v>0</v>
      </c>
      <c r="K344" s="225">
        <v>0</v>
      </c>
      <c r="M344" s="224" t="s">
        <v>10</v>
      </c>
      <c r="N344" s="228" t="str">
        <f>IFERROR(B344/_data!B344-1,"")</f>
        <v/>
      </c>
      <c r="O344" s="228" t="str">
        <f>IFERROR(C344/_data!C344-1,"")</f>
        <v/>
      </c>
      <c r="P344" s="228" t="str">
        <f>IFERROR(D344/_data!D344-1,"")</f>
        <v/>
      </c>
      <c r="Q344" s="228" t="str">
        <f>IFERROR(E344/_data!E344-1,"")</f>
        <v/>
      </c>
      <c r="R344" s="228" t="str">
        <f>IFERROR(F344/_data!F344-1,"")</f>
        <v/>
      </c>
      <c r="S344" s="228" t="str">
        <f>IFERROR(G344/_data!G344-1,"")</f>
        <v/>
      </c>
      <c r="T344" s="228" t="str">
        <f>IFERROR(H344/_data!H344-1,"")</f>
        <v/>
      </c>
      <c r="U344" s="228" t="str">
        <f>IFERROR(I344/_data!I344-1,"")</f>
        <v/>
      </c>
      <c r="V344" s="228" t="str">
        <f>IFERROR(J344/_data!J344-1,"")</f>
        <v/>
      </c>
      <c r="W344" s="228" t="str">
        <f>IFERROR(K344/_data!K344-1,"")</f>
        <v/>
      </c>
    </row>
    <row r="345" spans="1:23" x14ac:dyDescent="0.25">
      <c r="A345" s="224" t="s">
        <v>11</v>
      </c>
      <c r="B345" s="225">
        <v>0</v>
      </c>
      <c r="C345" s="225">
        <v>0</v>
      </c>
      <c r="D345" s="225">
        <v>0</v>
      </c>
      <c r="E345" s="225">
        <v>0</v>
      </c>
      <c r="F345" s="225">
        <v>0</v>
      </c>
      <c r="G345" s="225">
        <v>0</v>
      </c>
      <c r="H345" s="225">
        <v>0</v>
      </c>
      <c r="I345" s="225">
        <v>0</v>
      </c>
      <c r="J345" s="225">
        <v>0</v>
      </c>
      <c r="K345" s="225">
        <v>0</v>
      </c>
      <c r="M345" s="224" t="s">
        <v>11</v>
      </c>
      <c r="N345" s="228" t="str">
        <f>IFERROR(B345/_data!B345-1,"")</f>
        <v/>
      </c>
      <c r="O345" s="228" t="str">
        <f>IFERROR(C345/_data!C345-1,"")</f>
        <v/>
      </c>
      <c r="P345" s="228" t="str">
        <f>IFERROR(D345/_data!D345-1,"")</f>
        <v/>
      </c>
      <c r="Q345" s="228" t="str">
        <f>IFERROR(E345/_data!E345-1,"")</f>
        <v/>
      </c>
      <c r="R345" s="228" t="str">
        <f>IFERROR(F345/_data!F345-1,"")</f>
        <v/>
      </c>
      <c r="S345" s="228" t="str">
        <f>IFERROR(G345/_data!G345-1,"")</f>
        <v/>
      </c>
      <c r="T345" s="228" t="str">
        <f>IFERROR(H345/_data!H345-1,"")</f>
        <v/>
      </c>
      <c r="U345" s="228" t="str">
        <f>IFERROR(I345/_data!I345-1,"")</f>
        <v/>
      </c>
      <c r="V345" s="228" t="str">
        <f>IFERROR(J345/_data!J345-1,"")</f>
        <v/>
      </c>
      <c r="W345" s="228" t="str">
        <f>IFERROR(K345/_data!K345-1,"")</f>
        <v/>
      </c>
    </row>
    <row r="346" spans="1:23" x14ac:dyDescent="0.25">
      <c r="A346" s="226" t="s">
        <v>40</v>
      </c>
      <c r="B346" s="227">
        <v>0.87573865848729782</v>
      </c>
      <c r="C346" s="227">
        <v>0.9465132608136182</v>
      </c>
      <c r="D346" s="227">
        <v>1.054676878126829</v>
      </c>
      <c r="E346" s="227">
        <v>1.0064750441028718</v>
      </c>
      <c r="F346" s="227">
        <v>1.1220842794033041</v>
      </c>
      <c r="G346" s="227">
        <v>0.92166956012004442</v>
      </c>
      <c r="H346" s="227">
        <v>1.052385063187198</v>
      </c>
      <c r="I346" s="227">
        <v>0.4075662025718445</v>
      </c>
      <c r="J346" s="227">
        <v>0.37260929886353689</v>
      </c>
      <c r="K346" s="227">
        <v>0.67979561275635636</v>
      </c>
      <c r="M346" s="226" t="s">
        <v>40</v>
      </c>
      <c r="N346" s="228">
        <f>IFERROR(B346/_data!B346-1,"")</f>
        <v>0</v>
      </c>
      <c r="O346" s="228">
        <f>IFERROR(C346/_data!C346-1,"")</f>
        <v>0</v>
      </c>
      <c r="P346" s="228">
        <f>IFERROR(D346/_data!D346-1,"")</f>
        <v>0</v>
      </c>
      <c r="Q346" s="228">
        <f>IFERROR(E346/_data!E346-1,"")</f>
        <v>0</v>
      </c>
      <c r="R346" s="228">
        <f>IFERROR(F346/_data!F346-1,"")</f>
        <v>0</v>
      </c>
      <c r="S346" s="228">
        <f>IFERROR(G346/_data!G346-1,"")</f>
        <v>0</v>
      </c>
      <c r="T346" s="228">
        <f>IFERROR(H346/_data!H346-1,"")</f>
        <v>0</v>
      </c>
      <c r="U346" s="228">
        <f>IFERROR(I346/_data!I346-1,"")</f>
        <v>0</v>
      </c>
      <c r="V346" s="228">
        <f>IFERROR(J346/_data!J346-1,"")</f>
        <v>0</v>
      </c>
      <c r="W346" s="228">
        <f>IFERROR(K346/_data!K346-1,"")</f>
        <v>0</v>
      </c>
    </row>
    <row r="348" spans="1:23" x14ac:dyDescent="0.25">
      <c r="A348" s="150" t="s">
        <v>258</v>
      </c>
      <c r="B348" s="152"/>
      <c r="C348" s="152"/>
      <c r="D348" s="152"/>
      <c r="E348" s="152"/>
      <c r="F348" s="152"/>
      <c r="G348" s="152"/>
      <c r="H348" s="152"/>
      <c r="I348" s="152"/>
      <c r="J348" s="152"/>
      <c r="K348" s="152"/>
      <c r="M348" s="229" t="s">
        <v>257</v>
      </c>
      <c r="N348" s="150" t="str">
        <f>A348</f>
        <v>Energy consumption (MWh /Einwohner and  Year) - Secondary sector (Industrie)</v>
      </c>
      <c r="O348" s="152"/>
      <c r="P348" s="152"/>
      <c r="Q348" s="152"/>
      <c r="R348" s="152"/>
      <c r="S348" s="152"/>
      <c r="T348" s="152"/>
      <c r="U348" s="152"/>
      <c r="V348" s="152"/>
      <c r="W348" s="152"/>
    </row>
    <row r="349" spans="1:23" x14ac:dyDescent="0.25">
      <c r="A349" s="223" t="s">
        <v>39</v>
      </c>
      <c r="B349" s="223">
        <v>2000</v>
      </c>
      <c r="C349" s="223">
        <v>2001</v>
      </c>
      <c r="D349" s="223">
        <v>2002</v>
      </c>
      <c r="E349" s="223">
        <v>2003</v>
      </c>
      <c r="F349" s="223">
        <v>2004</v>
      </c>
      <c r="G349" s="223">
        <v>2005</v>
      </c>
      <c r="H349" s="223">
        <v>2006</v>
      </c>
      <c r="I349" s="223">
        <v>2007</v>
      </c>
      <c r="J349" s="223">
        <v>2008</v>
      </c>
      <c r="K349" s="223">
        <v>2009</v>
      </c>
      <c r="M349" s="223" t="s">
        <v>39</v>
      </c>
      <c r="N349" s="223">
        <v>2000</v>
      </c>
      <c r="O349" s="223">
        <v>2001</v>
      </c>
      <c r="P349" s="223">
        <v>2002</v>
      </c>
      <c r="Q349" s="223">
        <v>2003</v>
      </c>
      <c r="R349" s="223">
        <v>2004</v>
      </c>
      <c r="S349" s="223">
        <v>2005</v>
      </c>
      <c r="T349" s="223">
        <v>2006</v>
      </c>
      <c r="U349" s="223">
        <v>2007</v>
      </c>
      <c r="V349" s="223">
        <v>2008</v>
      </c>
      <c r="W349" s="223">
        <v>2009</v>
      </c>
    </row>
    <row r="350" spans="1:23" x14ac:dyDescent="0.25">
      <c r="A350" s="224" t="s">
        <v>1</v>
      </c>
      <c r="B350" s="225">
        <v>0.75377390488640927</v>
      </c>
      <c r="C350" s="225">
        <v>0.79005412712049417</v>
      </c>
      <c r="D350" s="225">
        <v>0.83047602024046385</v>
      </c>
      <c r="E350" s="225">
        <v>0.86181987486157796</v>
      </c>
      <c r="F350" s="225">
        <v>0.88923028226766909</v>
      </c>
      <c r="G350" s="225">
        <v>1.8302635820896334</v>
      </c>
      <c r="H350" s="225">
        <v>1.9294451991291601</v>
      </c>
      <c r="I350" s="225">
        <v>1.9160760140980484</v>
      </c>
      <c r="J350" s="225">
        <v>3.5908548645151472</v>
      </c>
      <c r="K350" s="225">
        <v>3.0734839501507194</v>
      </c>
      <c r="M350" s="224" t="s">
        <v>1</v>
      </c>
      <c r="N350" s="228">
        <f>IFERROR(B350/_data!B350-1,"")</f>
        <v>0</v>
      </c>
      <c r="O350" s="228">
        <f>IFERROR(C350/_data!C350-1,"")</f>
        <v>0</v>
      </c>
      <c r="P350" s="228">
        <f>IFERROR(D350/_data!D350-1,"")</f>
        <v>0</v>
      </c>
      <c r="Q350" s="228">
        <f>IFERROR(E350/_data!E350-1,"")</f>
        <v>0</v>
      </c>
      <c r="R350" s="228">
        <f>IFERROR(F350/_data!F350-1,"")</f>
        <v>0</v>
      </c>
      <c r="S350" s="228">
        <f>IFERROR(G350/_data!G350-1,"")</f>
        <v>0</v>
      </c>
      <c r="T350" s="228">
        <f>IFERROR(H350/_data!H350-1,"")</f>
        <v>0</v>
      </c>
      <c r="U350" s="228">
        <f>IFERROR(I350/_data!I350-1,"")</f>
        <v>0</v>
      </c>
      <c r="V350" s="228">
        <f>IFERROR(J350/_data!J350-1,"")</f>
        <v>0</v>
      </c>
      <c r="W350" s="228">
        <f>IFERROR(K350/_data!K350-1,"")</f>
        <v>0</v>
      </c>
    </row>
    <row r="351" spans="1:23" x14ac:dyDescent="0.25">
      <c r="A351" s="224" t="s">
        <v>5</v>
      </c>
      <c r="B351" s="225">
        <v>2.1415032421086995</v>
      </c>
      <c r="C351" s="225">
        <v>2.2472422231547324</v>
      </c>
      <c r="D351" s="225">
        <v>2.643394105393972</v>
      </c>
      <c r="E351" s="225">
        <v>2.8289364086709301</v>
      </c>
      <c r="F351" s="225">
        <v>2.889054789729566</v>
      </c>
      <c r="G351" s="225">
        <v>2.9825430892531246</v>
      </c>
      <c r="H351" s="225">
        <v>3.0995422063279339</v>
      </c>
      <c r="I351" s="225">
        <v>3.1402097772432112</v>
      </c>
      <c r="J351" s="225">
        <v>3.5254422166147754</v>
      </c>
      <c r="K351" s="225">
        <v>2.8339977465962081</v>
      </c>
      <c r="M351" s="224" t="s">
        <v>5</v>
      </c>
      <c r="N351" s="228">
        <f>IFERROR(B351/_data!B351-1,"")</f>
        <v>0</v>
      </c>
      <c r="O351" s="228">
        <f>IFERROR(C351/_data!C351-1,"")</f>
        <v>0</v>
      </c>
      <c r="P351" s="228">
        <f>IFERROR(D351/_data!D351-1,"")</f>
        <v>0</v>
      </c>
      <c r="Q351" s="228">
        <f>IFERROR(E351/_data!E351-1,"")</f>
        <v>0</v>
      </c>
      <c r="R351" s="228">
        <f>IFERROR(F351/_data!F351-1,"")</f>
        <v>0</v>
      </c>
      <c r="S351" s="228">
        <f>IFERROR(G351/_data!G351-1,"")</f>
        <v>0</v>
      </c>
      <c r="T351" s="228">
        <f>IFERROR(H351/_data!H351-1,"")</f>
        <v>0</v>
      </c>
      <c r="U351" s="228">
        <f>IFERROR(I351/_data!I351-1,"")</f>
        <v>0</v>
      </c>
      <c r="V351" s="228">
        <f>IFERROR(J351/_data!J351-1,"")</f>
        <v>0</v>
      </c>
      <c r="W351" s="228">
        <f>IFERROR(K351/_data!K351-1,"")</f>
        <v>0</v>
      </c>
    </row>
    <row r="352" spans="1:23" x14ac:dyDescent="0.25">
      <c r="A352" s="224" t="s">
        <v>6</v>
      </c>
      <c r="B352" s="225">
        <v>0.36863776788442998</v>
      </c>
      <c r="C352" s="225">
        <v>0.36623663867227835</v>
      </c>
      <c r="D352" s="225">
        <v>0.40353537216168406</v>
      </c>
      <c r="E352" s="225">
        <v>0.49321376096799752</v>
      </c>
      <c r="F352" s="225">
        <v>0.43308808191925363</v>
      </c>
      <c r="G352" s="225">
        <v>0.70494205680716515</v>
      </c>
      <c r="H352" s="225">
        <v>0.75134588465289198</v>
      </c>
      <c r="I352" s="225">
        <v>4.248275345017106</v>
      </c>
      <c r="J352" s="225">
        <v>4.1879335750032061</v>
      </c>
      <c r="K352" s="225">
        <v>4.0841243592842211</v>
      </c>
      <c r="M352" s="224" t="s">
        <v>6</v>
      </c>
      <c r="N352" s="228">
        <f>IFERROR(B352/_data!B352-1,"")</f>
        <v>0</v>
      </c>
      <c r="O352" s="228">
        <f>IFERROR(C352/_data!C352-1,"")</f>
        <v>0</v>
      </c>
      <c r="P352" s="228">
        <f>IFERROR(D352/_data!D352-1,"")</f>
        <v>0</v>
      </c>
      <c r="Q352" s="228">
        <f>IFERROR(E352/_data!E352-1,"")</f>
        <v>0</v>
      </c>
      <c r="R352" s="228">
        <f>IFERROR(F352/_data!F352-1,"")</f>
        <v>0</v>
      </c>
      <c r="S352" s="228">
        <f>IFERROR(G352/_data!G352-1,"")</f>
        <v>0</v>
      </c>
      <c r="T352" s="228">
        <f>IFERROR(H352/_data!H352-1,"")</f>
        <v>0</v>
      </c>
      <c r="U352" s="228">
        <f>IFERROR(I352/_data!I352-1,"")</f>
        <v>0</v>
      </c>
      <c r="V352" s="228">
        <f>IFERROR(J352/_data!J352-1,"")</f>
        <v>0</v>
      </c>
      <c r="W352" s="228">
        <f>IFERROR(K352/_data!K352-1,"")</f>
        <v>0</v>
      </c>
    </row>
    <row r="353" spans="1:23" x14ac:dyDescent="0.25">
      <c r="A353" s="224" t="s">
        <v>2</v>
      </c>
      <c r="B353" s="225">
        <v>0</v>
      </c>
      <c r="C353" s="225">
        <v>0</v>
      </c>
      <c r="D353" s="225">
        <v>0</v>
      </c>
      <c r="E353" s="225">
        <v>0</v>
      </c>
      <c r="F353" s="225">
        <v>0</v>
      </c>
      <c r="G353" s="225">
        <v>0</v>
      </c>
      <c r="H353" s="225">
        <v>0</v>
      </c>
      <c r="I353" s="225">
        <v>0</v>
      </c>
      <c r="J353" s="225">
        <v>0</v>
      </c>
      <c r="K353" s="225">
        <v>0</v>
      </c>
      <c r="M353" s="224" t="s">
        <v>2</v>
      </c>
      <c r="N353" s="228" t="str">
        <f>IFERROR(B353/_data!B353-1,"")</f>
        <v/>
      </c>
      <c r="O353" s="228" t="str">
        <f>IFERROR(C353/_data!C353-1,"")</f>
        <v/>
      </c>
      <c r="P353" s="228" t="str">
        <f>IFERROR(D353/_data!D353-1,"")</f>
        <v/>
      </c>
      <c r="Q353" s="228" t="str">
        <f>IFERROR(E353/_data!E353-1,"")</f>
        <v/>
      </c>
      <c r="R353" s="228" t="str">
        <f>IFERROR(F353/_data!F353-1,"")</f>
        <v/>
      </c>
      <c r="S353" s="228" t="str">
        <f>IFERROR(G353/_data!G353-1,"")</f>
        <v/>
      </c>
      <c r="T353" s="228" t="str">
        <f>IFERROR(H353/_data!H353-1,"")</f>
        <v/>
      </c>
      <c r="U353" s="228" t="str">
        <f>IFERROR(I353/_data!I353-1,"")</f>
        <v/>
      </c>
      <c r="V353" s="228" t="str">
        <f>IFERROR(J353/_data!J353-1,"")</f>
        <v/>
      </c>
      <c r="W353" s="228" t="str">
        <f>IFERROR(K353/_data!K353-1,"")</f>
        <v/>
      </c>
    </row>
    <row r="354" spans="1:23" x14ac:dyDescent="0.25">
      <c r="A354" s="224" t="s">
        <v>7</v>
      </c>
      <c r="B354" s="225">
        <v>1.746382232394176</v>
      </c>
      <c r="C354" s="225">
        <v>1.9179657598094118</v>
      </c>
      <c r="D354" s="225">
        <v>1.9381512667578411</v>
      </c>
      <c r="E354" s="225">
        <v>1.6250230816662048</v>
      </c>
      <c r="F354" s="225">
        <v>2.0542033630504251</v>
      </c>
      <c r="G354" s="225">
        <v>1.8060747534494497</v>
      </c>
      <c r="H354" s="225">
        <v>2.1783695783415538</v>
      </c>
      <c r="I354" s="225">
        <v>2.4634981132872658</v>
      </c>
      <c r="J354" s="225">
        <v>2.4718218581826714</v>
      </c>
      <c r="K354" s="225">
        <v>1.2762413965422812</v>
      </c>
      <c r="M354" s="224" t="s">
        <v>7</v>
      </c>
      <c r="N354" s="228">
        <f>IFERROR(B354/_data!B354-1,"")</f>
        <v>0</v>
      </c>
      <c r="O354" s="228">
        <f>IFERROR(C354/_data!C354-1,"")</f>
        <v>0</v>
      </c>
      <c r="P354" s="228">
        <f>IFERROR(D354/_data!D354-1,"")</f>
        <v>0</v>
      </c>
      <c r="Q354" s="228">
        <f>IFERROR(E354/_data!E354-1,"")</f>
        <v>0</v>
      </c>
      <c r="R354" s="228">
        <f>IFERROR(F354/_data!F354-1,"")</f>
        <v>0</v>
      </c>
      <c r="S354" s="228">
        <f>IFERROR(G354/_data!G354-1,"")</f>
        <v>0</v>
      </c>
      <c r="T354" s="228">
        <f>IFERROR(H354/_data!H354-1,"")</f>
        <v>0</v>
      </c>
      <c r="U354" s="228">
        <f>IFERROR(I354/_data!I354-1,"")</f>
        <v>0</v>
      </c>
      <c r="V354" s="228">
        <f>IFERROR(J354/_data!J354-1,"")</f>
        <v>0</v>
      </c>
      <c r="W354" s="228">
        <f>IFERROR(K354/_data!K354-1,"")</f>
        <v>0</v>
      </c>
    </row>
    <row r="355" spans="1:23" x14ac:dyDescent="0.25">
      <c r="A355" s="224" t="s">
        <v>8</v>
      </c>
      <c r="B355" s="225">
        <v>0</v>
      </c>
      <c r="C355" s="225">
        <v>0</v>
      </c>
      <c r="D355" s="225">
        <v>0</v>
      </c>
      <c r="E355" s="225">
        <v>0</v>
      </c>
      <c r="F355" s="225">
        <v>0</v>
      </c>
      <c r="G355" s="225">
        <v>4.5296745065392767E-2</v>
      </c>
      <c r="H355" s="225">
        <v>7.5051117686430996E-2</v>
      </c>
      <c r="I355" s="225">
        <v>9.8326086372475877E-2</v>
      </c>
      <c r="J355" s="225">
        <v>0.75012764770496665</v>
      </c>
      <c r="K355" s="225">
        <v>0</v>
      </c>
      <c r="M355" s="224" t="s">
        <v>8</v>
      </c>
      <c r="N355" s="228" t="str">
        <f>IFERROR(B355/_data!B355-1,"")</f>
        <v/>
      </c>
      <c r="O355" s="228" t="str">
        <f>IFERROR(C355/_data!C355-1,"")</f>
        <v/>
      </c>
      <c r="P355" s="228" t="str">
        <f>IFERROR(D355/_data!D355-1,"")</f>
        <v/>
      </c>
      <c r="Q355" s="228" t="str">
        <f>IFERROR(E355/_data!E355-1,"")</f>
        <v/>
      </c>
      <c r="R355" s="228" t="str">
        <f>IFERROR(F355/_data!F355-1,"")</f>
        <v/>
      </c>
      <c r="S355" s="228">
        <f>IFERROR(G355/_data!G355-1,"")</f>
        <v>0</v>
      </c>
      <c r="T355" s="228">
        <f>IFERROR(H355/_data!H355-1,"")</f>
        <v>0</v>
      </c>
      <c r="U355" s="228">
        <f>IFERROR(I355/_data!I355-1,"")</f>
        <v>0</v>
      </c>
      <c r="V355" s="228">
        <f>IFERROR(J355/_data!J355-1,"")</f>
        <v>0</v>
      </c>
      <c r="W355" s="228" t="str">
        <f>IFERROR(K355/_data!K355-1,"")</f>
        <v/>
      </c>
    </row>
    <row r="356" spans="1:23" x14ac:dyDescent="0.25">
      <c r="A356" s="224" t="s">
        <v>9</v>
      </c>
      <c r="B356" s="225">
        <v>8.8502179061294139</v>
      </c>
      <c r="C356" s="225">
        <v>7.7597299203892405</v>
      </c>
      <c r="D356" s="225">
        <v>8.5564790843724445</v>
      </c>
      <c r="E356" s="225">
        <v>9.3905686662996857</v>
      </c>
      <c r="F356" s="225">
        <v>9.1980196756502384</v>
      </c>
      <c r="G356" s="225">
        <v>5.5187023438355105</v>
      </c>
      <c r="H356" s="225">
        <v>4.060635641594331</v>
      </c>
      <c r="I356" s="225">
        <v>3.8615906539463674</v>
      </c>
      <c r="J356" s="225">
        <v>3.0416260996599807</v>
      </c>
      <c r="K356" s="225">
        <v>4.0083863080267648</v>
      </c>
      <c r="M356" s="224" t="s">
        <v>9</v>
      </c>
      <c r="N356" s="228">
        <f>IFERROR(B356/_data!B356-1,"")</f>
        <v>0</v>
      </c>
      <c r="O356" s="228">
        <f>IFERROR(C356/_data!C356-1,"")</f>
        <v>0</v>
      </c>
      <c r="P356" s="228">
        <f>IFERROR(D356/_data!D356-1,"")</f>
        <v>0</v>
      </c>
      <c r="Q356" s="228">
        <f>IFERROR(E356/_data!E356-1,"")</f>
        <v>0</v>
      </c>
      <c r="R356" s="228">
        <f>IFERROR(F356/_data!F356-1,"")</f>
        <v>0</v>
      </c>
      <c r="S356" s="228">
        <f>IFERROR(G356/_data!G356-1,"")</f>
        <v>0</v>
      </c>
      <c r="T356" s="228">
        <f>IFERROR(H356/_data!H356-1,"")</f>
        <v>0</v>
      </c>
      <c r="U356" s="228">
        <f>IFERROR(I356/_data!I356-1,"")</f>
        <v>0</v>
      </c>
      <c r="V356" s="228">
        <f>IFERROR(J356/_data!J356-1,"")</f>
        <v>0</v>
      </c>
      <c r="W356" s="228">
        <f>IFERROR(K356/_data!K356-1,"")</f>
        <v>0</v>
      </c>
    </row>
    <row r="357" spans="1:23" x14ac:dyDescent="0.25">
      <c r="A357" s="224" t="s">
        <v>10</v>
      </c>
      <c r="B357" s="225">
        <v>0</v>
      </c>
      <c r="C357" s="225">
        <v>0</v>
      </c>
      <c r="D357" s="225">
        <v>0</v>
      </c>
      <c r="E357" s="225">
        <v>0</v>
      </c>
      <c r="F357" s="225">
        <v>0</v>
      </c>
      <c r="G357" s="225">
        <v>6.6753097991105129E-3</v>
      </c>
      <c r="H357" s="225">
        <v>9.751564469218571E-2</v>
      </c>
      <c r="I357" s="225">
        <v>0.11520710211349026</v>
      </c>
      <c r="J357" s="225">
        <v>0.1517374942625257</v>
      </c>
      <c r="K357" s="225">
        <v>0.12891693364674942</v>
      </c>
      <c r="M357" s="224" t="s">
        <v>10</v>
      </c>
      <c r="N357" s="228" t="str">
        <f>IFERROR(B357/_data!B357-1,"")</f>
        <v/>
      </c>
      <c r="O357" s="228" t="str">
        <f>IFERROR(C357/_data!C357-1,"")</f>
        <v/>
      </c>
      <c r="P357" s="228" t="str">
        <f>IFERROR(D357/_data!D357-1,"")</f>
        <v/>
      </c>
      <c r="Q357" s="228" t="str">
        <f>IFERROR(E357/_data!E357-1,"")</f>
        <v/>
      </c>
      <c r="R357" s="228" t="str">
        <f>IFERROR(F357/_data!F357-1,"")</f>
        <v/>
      </c>
      <c r="S357" s="228">
        <f>IFERROR(G357/_data!G357-1,"")</f>
        <v>0</v>
      </c>
      <c r="T357" s="228">
        <f>IFERROR(H357/_data!H357-1,"")</f>
        <v>0</v>
      </c>
      <c r="U357" s="228">
        <f>IFERROR(I357/_data!I357-1,"")</f>
        <v>0</v>
      </c>
      <c r="V357" s="228">
        <f>IFERROR(J357/_data!J357-1,"")</f>
        <v>0</v>
      </c>
      <c r="W357" s="228">
        <f>IFERROR(K357/_data!K357-1,"")</f>
        <v>0</v>
      </c>
    </row>
    <row r="358" spans="1:23" x14ac:dyDescent="0.25">
      <c r="A358" s="224" t="s">
        <v>11</v>
      </c>
      <c r="B358" s="225">
        <v>0</v>
      </c>
      <c r="C358" s="225">
        <v>0</v>
      </c>
      <c r="D358" s="225">
        <v>0</v>
      </c>
      <c r="E358" s="225">
        <v>0</v>
      </c>
      <c r="F358" s="225">
        <v>0</v>
      </c>
      <c r="G358" s="225">
        <v>0</v>
      </c>
      <c r="H358" s="225">
        <v>0</v>
      </c>
      <c r="I358" s="225">
        <v>0</v>
      </c>
      <c r="J358" s="225">
        <v>0</v>
      </c>
      <c r="K358" s="225">
        <v>0</v>
      </c>
      <c r="M358" s="224" t="s">
        <v>11</v>
      </c>
      <c r="N358" s="228" t="str">
        <f>IFERROR(B358/_data!B358-1,"")</f>
        <v/>
      </c>
      <c r="O358" s="228" t="str">
        <f>IFERROR(C358/_data!C358-1,"")</f>
        <v/>
      </c>
      <c r="P358" s="228" t="str">
        <f>IFERROR(D358/_data!D358-1,"")</f>
        <v/>
      </c>
      <c r="Q358" s="228" t="str">
        <f>IFERROR(E358/_data!E358-1,"")</f>
        <v/>
      </c>
      <c r="R358" s="228" t="str">
        <f>IFERROR(F358/_data!F358-1,"")</f>
        <v/>
      </c>
      <c r="S358" s="228" t="str">
        <f>IFERROR(G358/_data!G358-1,"")</f>
        <v/>
      </c>
      <c r="T358" s="228" t="str">
        <f>IFERROR(H358/_data!H358-1,"")</f>
        <v/>
      </c>
      <c r="U358" s="228" t="str">
        <f>IFERROR(I358/_data!I358-1,"")</f>
        <v/>
      </c>
      <c r="V358" s="228" t="str">
        <f>IFERROR(J358/_data!J358-1,"")</f>
        <v/>
      </c>
      <c r="W358" s="228" t="str">
        <f>IFERROR(K358/_data!K358-1,"")</f>
        <v/>
      </c>
    </row>
    <row r="359" spans="1:23" x14ac:dyDescent="0.25">
      <c r="A359" s="226" t="s">
        <v>40</v>
      </c>
      <c r="B359" s="227">
        <v>13.860515053403129</v>
      </c>
      <c r="C359" s="227">
        <v>13.081228669146157</v>
      </c>
      <c r="D359" s="227">
        <v>14.372035848926405</v>
      </c>
      <c r="E359" s="227">
        <v>15.199561792466397</v>
      </c>
      <c r="F359" s="227">
        <v>15.463596192617151</v>
      </c>
      <c r="G359" s="227">
        <v>12.894497880299387</v>
      </c>
      <c r="H359" s="227">
        <v>12.191905272424489</v>
      </c>
      <c r="I359" s="227">
        <v>15.843183092077965</v>
      </c>
      <c r="J359" s="227">
        <v>17.719543755943274</v>
      </c>
      <c r="K359" s="227">
        <v>15.405150694246943</v>
      </c>
      <c r="M359" s="226" t="s">
        <v>40</v>
      </c>
      <c r="N359" s="228">
        <f>IFERROR(B359/_data!B359-1,"")</f>
        <v>0</v>
      </c>
      <c r="O359" s="228">
        <f>IFERROR(C359/_data!C359-1,"")</f>
        <v>0</v>
      </c>
      <c r="P359" s="228">
        <f>IFERROR(D359/_data!D359-1,"")</f>
        <v>0</v>
      </c>
      <c r="Q359" s="228">
        <f>IFERROR(E359/_data!E359-1,"")</f>
        <v>0</v>
      </c>
      <c r="R359" s="228">
        <f>IFERROR(F359/_data!F359-1,"")</f>
        <v>0</v>
      </c>
      <c r="S359" s="228">
        <f>IFERROR(G359/_data!G359-1,"")</f>
        <v>0</v>
      </c>
      <c r="T359" s="228">
        <f>IFERROR(H359/_data!H359-1,"")</f>
        <v>0</v>
      </c>
      <c r="U359" s="228">
        <f>IFERROR(I359/_data!I359-1,"")</f>
        <v>0</v>
      </c>
      <c r="V359" s="228">
        <f>IFERROR(J359/_data!J359-1,"")</f>
        <v>0</v>
      </c>
      <c r="W359" s="228">
        <f>IFERROR(K359/_data!K359-1,"")</f>
        <v>0</v>
      </c>
    </row>
    <row r="361" spans="1:23" x14ac:dyDescent="0.25">
      <c r="A361" s="150" t="s">
        <v>259</v>
      </c>
      <c r="B361" s="152"/>
      <c r="C361" s="152"/>
      <c r="D361" s="152"/>
      <c r="E361" s="152"/>
      <c r="F361" s="152"/>
      <c r="G361" s="152"/>
      <c r="H361" s="152"/>
      <c r="I361" s="152"/>
      <c r="J361" s="152"/>
      <c r="K361" s="152"/>
      <c r="M361" s="229" t="s">
        <v>257</v>
      </c>
      <c r="N361" s="150" t="str">
        <f>A361</f>
        <v>Energy consumption (MWh /Einwohner and  Year) - Tertiary sector (Services)</v>
      </c>
      <c r="O361" s="152"/>
      <c r="P361" s="152"/>
      <c r="Q361" s="152"/>
      <c r="R361" s="152"/>
      <c r="S361" s="152"/>
      <c r="T361" s="152"/>
      <c r="U361" s="152"/>
      <c r="V361" s="152"/>
      <c r="W361" s="152"/>
    </row>
    <row r="362" spans="1:23" x14ac:dyDescent="0.25">
      <c r="A362" s="223" t="s">
        <v>39</v>
      </c>
      <c r="B362" s="223">
        <v>2000</v>
      </c>
      <c r="C362" s="223">
        <v>2001</v>
      </c>
      <c r="D362" s="223">
        <v>2002</v>
      </c>
      <c r="E362" s="223">
        <v>2003</v>
      </c>
      <c r="F362" s="223">
        <v>2004</v>
      </c>
      <c r="G362" s="223">
        <v>2005</v>
      </c>
      <c r="H362" s="223">
        <v>2006</v>
      </c>
      <c r="I362" s="223">
        <v>2007</v>
      </c>
      <c r="J362" s="223">
        <v>2008</v>
      </c>
      <c r="K362" s="223">
        <v>2009</v>
      </c>
      <c r="M362" s="223" t="s">
        <v>39</v>
      </c>
      <c r="N362" s="223">
        <v>2000</v>
      </c>
      <c r="O362" s="223">
        <v>2001</v>
      </c>
      <c r="P362" s="223">
        <v>2002</v>
      </c>
      <c r="Q362" s="223">
        <v>2003</v>
      </c>
      <c r="R362" s="223">
        <v>2004</v>
      </c>
      <c r="S362" s="223">
        <v>2005</v>
      </c>
      <c r="T362" s="223">
        <v>2006</v>
      </c>
      <c r="U362" s="223">
        <v>2007</v>
      </c>
      <c r="V362" s="223">
        <v>2008</v>
      </c>
      <c r="W362" s="223">
        <v>2009</v>
      </c>
    </row>
    <row r="363" spans="1:23" x14ac:dyDescent="0.25">
      <c r="A363" s="224" t="s">
        <v>1</v>
      </c>
      <c r="B363" s="225">
        <v>0.72604022105306276</v>
      </c>
      <c r="C363" s="225">
        <v>0.76145065304348625</v>
      </c>
      <c r="D363" s="225">
        <v>0.81862382780321241</v>
      </c>
      <c r="E363" s="225">
        <v>0.80126741478504471</v>
      </c>
      <c r="F363" s="225">
        <v>0.95017752633320596</v>
      </c>
      <c r="G363" s="225">
        <v>0.28507607370102456</v>
      </c>
      <c r="H363" s="225">
        <v>0.30056738717554227</v>
      </c>
      <c r="I363" s="225">
        <v>0.3128280047734418</v>
      </c>
      <c r="J363" s="225">
        <v>0.3283746824562413</v>
      </c>
      <c r="K363" s="225">
        <v>0.40551271108538361</v>
      </c>
      <c r="M363" s="224" t="s">
        <v>1</v>
      </c>
      <c r="N363" s="228">
        <f>IFERROR(B363/_data!B363-1,"")</f>
        <v>0</v>
      </c>
      <c r="O363" s="228">
        <f>IFERROR(C363/_data!C363-1,"")</f>
        <v>0</v>
      </c>
      <c r="P363" s="228">
        <f>IFERROR(D363/_data!D363-1,"")</f>
        <v>0</v>
      </c>
      <c r="Q363" s="228">
        <f>IFERROR(E363/_data!E363-1,"")</f>
        <v>0</v>
      </c>
      <c r="R363" s="228">
        <f>IFERROR(F363/_data!F363-1,"")</f>
        <v>0</v>
      </c>
      <c r="S363" s="228">
        <f>IFERROR(G363/_data!G363-1,"")</f>
        <v>0</v>
      </c>
      <c r="T363" s="228">
        <f>IFERROR(H363/_data!H363-1,"")</f>
        <v>0</v>
      </c>
      <c r="U363" s="228">
        <f>IFERROR(I363/_data!I363-1,"")</f>
        <v>0</v>
      </c>
      <c r="V363" s="228">
        <f>IFERROR(J363/_data!J363-1,"")</f>
        <v>0</v>
      </c>
      <c r="W363" s="228">
        <f>IFERROR(K363/_data!K363-1,"")</f>
        <v>0</v>
      </c>
    </row>
    <row r="364" spans="1:23" x14ac:dyDescent="0.25">
      <c r="A364" s="224" t="s">
        <v>5</v>
      </c>
      <c r="B364" s="225">
        <v>0</v>
      </c>
      <c r="C364" s="225">
        <v>0</v>
      </c>
      <c r="D364" s="225">
        <v>0</v>
      </c>
      <c r="E364" s="225">
        <v>0</v>
      </c>
      <c r="F364" s="225">
        <v>0</v>
      </c>
      <c r="G364" s="225">
        <v>0</v>
      </c>
      <c r="H364" s="225">
        <v>0</v>
      </c>
      <c r="I364" s="225">
        <v>0</v>
      </c>
      <c r="J364" s="225">
        <v>0</v>
      </c>
      <c r="K364" s="225">
        <v>0</v>
      </c>
      <c r="M364" s="224" t="s">
        <v>5</v>
      </c>
      <c r="N364" s="228" t="str">
        <f>IFERROR(B364/_data!B364-1,"")</f>
        <v/>
      </c>
      <c r="O364" s="228" t="str">
        <f>IFERROR(C364/_data!C364-1,"")</f>
        <v/>
      </c>
      <c r="P364" s="228" t="str">
        <f>IFERROR(D364/_data!D364-1,"")</f>
        <v/>
      </c>
      <c r="Q364" s="228" t="str">
        <f>IFERROR(E364/_data!E364-1,"")</f>
        <v/>
      </c>
      <c r="R364" s="228" t="str">
        <f>IFERROR(F364/_data!F364-1,"")</f>
        <v/>
      </c>
      <c r="S364" s="228" t="str">
        <f>IFERROR(G364/_data!G364-1,"")</f>
        <v/>
      </c>
      <c r="T364" s="228" t="str">
        <f>IFERROR(H364/_data!H364-1,"")</f>
        <v/>
      </c>
      <c r="U364" s="228" t="str">
        <f>IFERROR(I364/_data!I364-1,"")</f>
        <v/>
      </c>
      <c r="V364" s="228" t="str">
        <f>IFERROR(J364/_data!J364-1,"")</f>
        <v/>
      </c>
      <c r="W364" s="228" t="str">
        <f>IFERROR(K364/_data!K364-1,"")</f>
        <v/>
      </c>
    </row>
    <row r="365" spans="1:23" x14ac:dyDescent="0.25">
      <c r="A365" s="224" t="s">
        <v>6</v>
      </c>
      <c r="B365" s="225">
        <v>3.9054476524888635</v>
      </c>
      <c r="C365" s="225">
        <v>4.8937179031163316</v>
      </c>
      <c r="D365" s="225">
        <v>5.3921493410345516</v>
      </c>
      <c r="E365" s="225">
        <v>6.5905111232037168</v>
      </c>
      <c r="F365" s="225">
        <v>7.9611828741781849</v>
      </c>
      <c r="G365" s="225">
        <v>9.4190638529399617</v>
      </c>
      <c r="H365" s="225">
        <v>10.039085010742145</v>
      </c>
      <c r="I365" s="225">
        <v>8.9066284146079084</v>
      </c>
      <c r="J365" s="225">
        <v>14.387149486654087</v>
      </c>
      <c r="K365" s="225">
        <v>5.4298038096571171</v>
      </c>
      <c r="M365" s="224" t="s">
        <v>6</v>
      </c>
      <c r="N365" s="228">
        <f>IFERROR(B365/_data!B365-1,"")</f>
        <v>0</v>
      </c>
      <c r="O365" s="228">
        <f>IFERROR(C365/_data!C365-1,"")</f>
        <v>0</v>
      </c>
      <c r="P365" s="228">
        <f>IFERROR(D365/_data!D365-1,"")</f>
        <v>0</v>
      </c>
      <c r="Q365" s="228">
        <f>IFERROR(E365/_data!E365-1,"")</f>
        <v>0</v>
      </c>
      <c r="R365" s="228">
        <f>IFERROR(F365/_data!F365-1,"")</f>
        <v>0</v>
      </c>
      <c r="S365" s="228">
        <f>IFERROR(G365/_data!G365-1,"")</f>
        <v>0</v>
      </c>
      <c r="T365" s="228">
        <f>IFERROR(H365/_data!H365-1,"")</f>
        <v>0</v>
      </c>
      <c r="U365" s="228">
        <f>IFERROR(I365/_data!I365-1,"")</f>
        <v>0</v>
      </c>
      <c r="V365" s="228">
        <f>IFERROR(J365/_data!J365-1,"")</f>
        <v>0</v>
      </c>
      <c r="W365" s="228">
        <f>IFERROR(K365/_data!K365-1,"")</f>
        <v>0</v>
      </c>
    </row>
    <row r="366" spans="1:23" x14ac:dyDescent="0.25">
      <c r="A366" s="224" t="s">
        <v>2</v>
      </c>
      <c r="B366" s="225">
        <v>0</v>
      </c>
      <c r="C366" s="225">
        <v>0</v>
      </c>
      <c r="D366" s="225">
        <v>0</v>
      </c>
      <c r="E366" s="225">
        <v>0</v>
      </c>
      <c r="F366" s="225">
        <v>0</v>
      </c>
      <c r="G366" s="225">
        <v>0</v>
      </c>
      <c r="H366" s="225">
        <v>0</v>
      </c>
      <c r="I366" s="225">
        <v>0</v>
      </c>
      <c r="J366" s="225">
        <v>0</v>
      </c>
      <c r="K366" s="225">
        <v>0</v>
      </c>
      <c r="M366" s="224" t="s">
        <v>2</v>
      </c>
      <c r="N366" s="228" t="str">
        <f>IFERROR(B366/_data!B366-1,"")</f>
        <v/>
      </c>
      <c r="O366" s="228" t="str">
        <f>IFERROR(C366/_data!C366-1,"")</f>
        <v/>
      </c>
      <c r="P366" s="228" t="str">
        <f>IFERROR(D366/_data!D366-1,"")</f>
        <v/>
      </c>
      <c r="Q366" s="228" t="str">
        <f>IFERROR(E366/_data!E366-1,"")</f>
        <v/>
      </c>
      <c r="R366" s="228" t="str">
        <f>IFERROR(F366/_data!F366-1,"")</f>
        <v/>
      </c>
      <c r="S366" s="228" t="str">
        <f>IFERROR(G366/_data!G366-1,"")</f>
        <v/>
      </c>
      <c r="T366" s="228" t="str">
        <f>IFERROR(H366/_data!H366-1,"")</f>
        <v/>
      </c>
      <c r="U366" s="228" t="str">
        <f>IFERROR(I366/_data!I366-1,"")</f>
        <v/>
      </c>
      <c r="V366" s="228" t="str">
        <f>IFERROR(J366/_data!J366-1,"")</f>
        <v/>
      </c>
      <c r="W366" s="228" t="str">
        <f>IFERROR(K366/_data!K366-1,"")</f>
        <v/>
      </c>
    </row>
    <row r="367" spans="1:23" x14ac:dyDescent="0.25">
      <c r="A367" s="224" t="s">
        <v>7</v>
      </c>
      <c r="B367" s="225">
        <v>4.2738987872384802E-2</v>
      </c>
      <c r="C367" s="225">
        <v>4.8364174795568357E-2</v>
      </c>
      <c r="D367" s="225">
        <v>4.8362179550740139E-2</v>
      </c>
      <c r="E367" s="225">
        <v>4.0281359595527748E-2</v>
      </c>
      <c r="F367" s="225">
        <v>5.4138323052750723E-2</v>
      </c>
      <c r="G367" s="225">
        <v>0.10733678091811491</v>
      </c>
      <c r="H367" s="225">
        <v>0.1269300213289615</v>
      </c>
      <c r="I367" s="225">
        <v>8.1803859488868806E-3</v>
      </c>
      <c r="J367" s="225">
        <v>0.17979174016506927</v>
      </c>
      <c r="K367" s="225">
        <v>0.12398049730681496</v>
      </c>
      <c r="M367" s="224" t="s">
        <v>7</v>
      </c>
      <c r="N367" s="228">
        <f>IFERROR(B367/_data!B367-1,"")</f>
        <v>0</v>
      </c>
      <c r="O367" s="228">
        <f>IFERROR(C367/_data!C367-1,"")</f>
        <v>0</v>
      </c>
      <c r="P367" s="228">
        <f>IFERROR(D367/_data!D367-1,"")</f>
        <v>0</v>
      </c>
      <c r="Q367" s="228">
        <f>IFERROR(E367/_data!E367-1,"")</f>
        <v>0</v>
      </c>
      <c r="R367" s="228">
        <f>IFERROR(F367/_data!F367-1,"")</f>
        <v>0</v>
      </c>
      <c r="S367" s="228">
        <f>IFERROR(G367/_data!G367-1,"")</f>
        <v>0</v>
      </c>
      <c r="T367" s="228">
        <f>IFERROR(H367/_data!H367-1,"")</f>
        <v>0</v>
      </c>
      <c r="U367" s="228">
        <f>IFERROR(I367/_data!I367-1,"")</f>
        <v>0</v>
      </c>
      <c r="V367" s="228">
        <f>IFERROR(J367/_data!J367-1,"")</f>
        <v>0</v>
      </c>
      <c r="W367" s="228">
        <f>IFERROR(K367/_data!K367-1,"")</f>
        <v>0</v>
      </c>
    </row>
    <row r="368" spans="1:23" x14ac:dyDescent="0.25">
      <c r="A368" s="224" t="s">
        <v>8</v>
      </c>
      <c r="B368" s="225">
        <v>7.2600289442609992E-3</v>
      </c>
      <c r="C368" s="225">
        <v>3.2342490296224679E-3</v>
      </c>
      <c r="D368" s="225">
        <v>1.2113912774982454E-2</v>
      </c>
      <c r="E368" s="225">
        <v>1.1272073337323907E-2</v>
      </c>
      <c r="F368" s="225">
        <v>1.5190554759503875E-2</v>
      </c>
      <c r="G368" s="225">
        <v>1.1094951726543571E-2</v>
      </c>
      <c r="H368" s="225">
        <v>1.1758492326113945E-2</v>
      </c>
      <c r="I368" s="225">
        <v>1.7042470726847669E-2</v>
      </c>
      <c r="J368" s="225">
        <v>0.1293897974317566</v>
      </c>
      <c r="K368" s="225">
        <v>0.14315665385809873</v>
      </c>
      <c r="M368" s="224" t="s">
        <v>8</v>
      </c>
      <c r="N368" s="228">
        <f>IFERROR(B368/_data!B368-1,"")</f>
        <v>0</v>
      </c>
      <c r="O368" s="228">
        <f>IFERROR(C368/_data!C368-1,"")</f>
        <v>0</v>
      </c>
      <c r="P368" s="228">
        <f>IFERROR(D368/_data!D368-1,"")</f>
        <v>0</v>
      </c>
      <c r="Q368" s="228">
        <f>IFERROR(E368/_data!E368-1,"")</f>
        <v>0</v>
      </c>
      <c r="R368" s="228">
        <f>IFERROR(F368/_data!F368-1,"")</f>
        <v>0</v>
      </c>
      <c r="S368" s="228">
        <f>IFERROR(G368/_data!G368-1,"")</f>
        <v>0</v>
      </c>
      <c r="T368" s="228">
        <f>IFERROR(H368/_data!H368-1,"")</f>
        <v>0</v>
      </c>
      <c r="U368" s="228">
        <f>IFERROR(I368/_data!I368-1,"")</f>
        <v>0</v>
      </c>
      <c r="V368" s="228">
        <f>IFERROR(J368/_data!J368-1,"")</f>
        <v>0</v>
      </c>
      <c r="W368" s="228">
        <f>IFERROR(K368/_data!K368-1,"")</f>
        <v>0</v>
      </c>
    </row>
    <row r="369" spans="1:23" x14ac:dyDescent="0.25">
      <c r="A369" s="224" t="s">
        <v>9</v>
      </c>
      <c r="B369" s="225">
        <v>0</v>
      </c>
      <c r="C369" s="225">
        <v>0</v>
      </c>
      <c r="D369" s="225">
        <v>0</v>
      </c>
      <c r="E369" s="225">
        <v>0</v>
      </c>
      <c r="F369" s="225">
        <v>0</v>
      </c>
      <c r="G369" s="225">
        <v>0</v>
      </c>
      <c r="H369" s="225">
        <v>0</v>
      </c>
      <c r="I369" s="225">
        <v>0</v>
      </c>
      <c r="J369" s="225">
        <v>0</v>
      </c>
      <c r="K369" s="225">
        <v>0</v>
      </c>
      <c r="M369" s="224" t="s">
        <v>9</v>
      </c>
      <c r="N369" s="228" t="str">
        <f>IFERROR(B369/_data!B369-1,"")</f>
        <v/>
      </c>
      <c r="O369" s="228" t="str">
        <f>IFERROR(C369/_data!C369-1,"")</f>
        <v/>
      </c>
      <c r="P369" s="228" t="str">
        <f>IFERROR(D369/_data!D369-1,"")</f>
        <v/>
      </c>
      <c r="Q369" s="228" t="str">
        <f>IFERROR(E369/_data!E369-1,"")</f>
        <v/>
      </c>
      <c r="R369" s="228" t="str">
        <f>IFERROR(F369/_data!F369-1,"")</f>
        <v/>
      </c>
      <c r="S369" s="228" t="str">
        <f>IFERROR(G369/_data!G369-1,"")</f>
        <v/>
      </c>
      <c r="T369" s="228" t="str">
        <f>IFERROR(H369/_data!H369-1,"")</f>
        <v/>
      </c>
      <c r="U369" s="228" t="str">
        <f>IFERROR(I369/_data!I369-1,"")</f>
        <v/>
      </c>
      <c r="V369" s="228" t="str">
        <f>IFERROR(J369/_data!J369-1,"")</f>
        <v/>
      </c>
      <c r="W369" s="228" t="str">
        <f>IFERROR(K369/_data!K369-1,"")</f>
        <v/>
      </c>
    </row>
    <row r="370" spans="1:23" x14ac:dyDescent="0.25">
      <c r="A370" s="224" t="s">
        <v>10</v>
      </c>
      <c r="B370" s="225">
        <v>0.47259242397577639</v>
      </c>
      <c r="C370" s="225">
        <v>0.78418387165632397</v>
      </c>
      <c r="D370" s="225">
        <v>0.33460945178921442</v>
      </c>
      <c r="E370" s="225">
        <v>0.27153586250935308</v>
      </c>
      <c r="F370" s="225">
        <v>0.359818171020794</v>
      </c>
      <c r="G370" s="225">
        <v>0.29675786584946789</v>
      </c>
      <c r="H370" s="225">
        <v>7.3545014502684899E-2</v>
      </c>
      <c r="I370" s="225">
        <v>0.16504287440736692</v>
      </c>
      <c r="J370" s="225">
        <v>0.11703742257763601</v>
      </c>
      <c r="K370" s="225">
        <v>0.13048761793672856</v>
      </c>
      <c r="M370" s="224" t="s">
        <v>10</v>
      </c>
      <c r="N370" s="228">
        <f>IFERROR(B370/_data!B370-1,"")</f>
        <v>0</v>
      </c>
      <c r="O370" s="228">
        <f>IFERROR(C370/_data!C370-1,"")</f>
        <v>0</v>
      </c>
      <c r="P370" s="228">
        <f>IFERROR(D370/_data!D370-1,"")</f>
        <v>0</v>
      </c>
      <c r="Q370" s="228">
        <f>IFERROR(E370/_data!E370-1,"")</f>
        <v>0</v>
      </c>
      <c r="R370" s="228">
        <f>IFERROR(F370/_data!F370-1,"")</f>
        <v>0</v>
      </c>
      <c r="S370" s="228">
        <f>IFERROR(G370/_data!G370-1,"")</f>
        <v>0</v>
      </c>
      <c r="T370" s="228">
        <f>IFERROR(H370/_data!H370-1,"")</f>
        <v>0</v>
      </c>
      <c r="U370" s="228">
        <f>IFERROR(I370/_data!I370-1,"")</f>
        <v>0</v>
      </c>
      <c r="V370" s="228">
        <f>IFERROR(J370/_data!J370-1,"")</f>
        <v>0</v>
      </c>
      <c r="W370" s="228">
        <f>IFERROR(K370/_data!K370-1,"")</f>
        <v>0</v>
      </c>
    </row>
    <row r="371" spans="1:23" x14ac:dyDescent="0.25">
      <c r="A371" s="224" t="s">
        <v>11</v>
      </c>
      <c r="B371" s="225">
        <v>5.7277709074388193E-2</v>
      </c>
      <c r="C371" s="225">
        <v>0.11476910284885741</v>
      </c>
      <c r="D371" s="225">
        <v>0.11476436809508841</v>
      </c>
      <c r="E371" s="225">
        <v>0.11437893920302722</v>
      </c>
      <c r="F371" s="225">
        <v>0.11416044198068079</v>
      </c>
      <c r="G371" s="225">
        <v>2.1749773136662275E-2</v>
      </c>
      <c r="H371" s="225">
        <v>1.1468159182259279E-2</v>
      </c>
      <c r="I371" s="225">
        <v>8.1265676202757833E-3</v>
      </c>
      <c r="J371" s="225">
        <v>8.0281575450740633E-3</v>
      </c>
      <c r="K371" s="225">
        <v>3.8317792568721872E-2</v>
      </c>
      <c r="M371" s="224" t="s">
        <v>11</v>
      </c>
      <c r="N371" s="228">
        <f>IFERROR(B371/_data!B371-1,"")</f>
        <v>0</v>
      </c>
      <c r="O371" s="228">
        <f>IFERROR(C371/_data!C371-1,"")</f>
        <v>0</v>
      </c>
      <c r="P371" s="228">
        <f>IFERROR(D371/_data!D371-1,"")</f>
        <v>0</v>
      </c>
      <c r="Q371" s="228">
        <f>IFERROR(E371/_data!E371-1,"")</f>
        <v>0</v>
      </c>
      <c r="R371" s="228">
        <f>IFERROR(F371/_data!F371-1,"")</f>
        <v>0</v>
      </c>
      <c r="S371" s="228">
        <f>IFERROR(G371/_data!G371-1,"")</f>
        <v>0</v>
      </c>
      <c r="T371" s="228">
        <f>IFERROR(H371/_data!H371-1,"")</f>
        <v>0</v>
      </c>
      <c r="U371" s="228">
        <f>IFERROR(I371/_data!I371-1,"")</f>
        <v>0</v>
      </c>
      <c r="V371" s="228">
        <f>IFERROR(J371/_data!J371-1,"")</f>
        <v>0</v>
      </c>
      <c r="W371" s="228">
        <f>IFERROR(K371/_data!K371-1,"")</f>
        <v>0</v>
      </c>
    </row>
    <row r="372" spans="1:23" x14ac:dyDescent="0.25">
      <c r="A372" s="226" t="s">
        <v>40</v>
      </c>
      <c r="B372" s="227">
        <v>5.2113570234087367</v>
      </c>
      <c r="C372" s="227">
        <v>6.6057199544901897</v>
      </c>
      <c r="D372" s="227">
        <v>6.7206230810477896</v>
      </c>
      <c r="E372" s="227">
        <v>7.8292467726339936</v>
      </c>
      <c r="F372" s="227">
        <v>9.4546678913251228</v>
      </c>
      <c r="G372" s="227">
        <v>10.141079298271773</v>
      </c>
      <c r="H372" s="227">
        <v>10.563354085257707</v>
      </c>
      <c r="I372" s="227">
        <v>9.417848718084727</v>
      </c>
      <c r="J372" s="227">
        <v>15.149771286829862</v>
      </c>
      <c r="K372" s="227">
        <v>6.2712590824128647</v>
      </c>
      <c r="M372" s="226" t="s">
        <v>40</v>
      </c>
      <c r="N372" s="228">
        <f>IFERROR(B372/_data!B372-1,"")</f>
        <v>0</v>
      </c>
      <c r="O372" s="228">
        <f>IFERROR(C372/_data!C372-1,"")</f>
        <v>0</v>
      </c>
      <c r="P372" s="228">
        <f>IFERROR(D372/_data!D372-1,"")</f>
        <v>0</v>
      </c>
      <c r="Q372" s="228">
        <f>IFERROR(E372/_data!E372-1,"")</f>
        <v>0</v>
      </c>
      <c r="R372" s="228">
        <f>IFERROR(F372/_data!F372-1,"")</f>
        <v>0</v>
      </c>
      <c r="S372" s="228">
        <f>IFERROR(G372/_data!G372-1,"")</f>
        <v>0</v>
      </c>
      <c r="T372" s="228">
        <f>IFERROR(H372/_data!H372-1,"")</f>
        <v>0</v>
      </c>
      <c r="U372" s="228">
        <f>IFERROR(I372/_data!I372-1,"")</f>
        <v>0</v>
      </c>
      <c r="V372" s="228">
        <f>IFERROR(J372/_data!J372-1,"")</f>
        <v>0</v>
      </c>
      <c r="W372" s="228">
        <f>IFERROR(K372/_data!K372-1,"")</f>
        <v>0</v>
      </c>
    </row>
    <row r="374" spans="1:23" x14ac:dyDescent="0.25">
      <c r="A374" s="150" t="s">
        <v>260</v>
      </c>
      <c r="B374" s="152"/>
      <c r="C374" s="152"/>
      <c r="D374" s="152"/>
      <c r="E374" s="152"/>
      <c r="F374" s="152"/>
      <c r="G374" s="152"/>
      <c r="H374" s="152"/>
      <c r="I374" s="152"/>
      <c r="J374" s="152"/>
      <c r="K374" s="152"/>
      <c r="M374" s="229" t="s">
        <v>257</v>
      </c>
      <c r="N374" s="150" t="str">
        <f>A374</f>
        <v>Energy consumption (MWh /Einwohner and  Year) - Road</v>
      </c>
      <c r="O374" s="152"/>
      <c r="P374" s="152"/>
      <c r="Q374" s="152"/>
      <c r="R374" s="152"/>
      <c r="S374" s="152"/>
      <c r="T374" s="152"/>
      <c r="U374" s="152"/>
      <c r="V374" s="152"/>
      <c r="W374" s="152"/>
    </row>
    <row r="375" spans="1:23" x14ac:dyDescent="0.25">
      <c r="A375" s="223" t="s">
        <v>39</v>
      </c>
      <c r="B375" s="223">
        <v>2000</v>
      </c>
      <c r="C375" s="223">
        <v>2001</v>
      </c>
      <c r="D375" s="223">
        <v>2002</v>
      </c>
      <c r="E375" s="223">
        <v>2003</v>
      </c>
      <c r="F375" s="223">
        <v>2004</v>
      </c>
      <c r="G375" s="223">
        <v>2005</v>
      </c>
      <c r="H375" s="223">
        <v>2006</v>
      </c>
      <c r="I375" s="223">
        <v>2007</v>
      </c>
      <c r="J375" s="223">
        <v>2008</v>
      </c>
      <c r="K375" s="223">
        <v>2009</v>
      </c>
      <c r="M375" s="223" t="s">
        <v>39</v>
      </c>
      <c r="N375" s="223">
        <v>2000</v>
      </c>
      <c r="O375" s="223">
        <v>2001</v>
      </c>
      <c r="P375" s="223">
        <v>2002</v>
      </c>
      <c r="Q375" s="223">
        <v>2003</v>
      </c>
      <c r="R375" s="223">
        <v>2004</v>
      </c>
      <c r="S375" s="223">
        <v>2005</v>
      </c>
      <c r="T375" s="223">
        <v>2006</v>
      </c>
      <c r="U375" s="223">
        <v>2007</v>
      </c>
      <c r="V375" s="223">
        <v>2008</v>
      </c>
      <c r="W375" s="223">
        <v>2009</v>
      </c>
    </row>
    <row r="376" spans="1:23" x14ac:dyDescent="0.25">
      <c r="A376" s="224" t="s">
        <v>1</v>
      </c>
      <c r="B376" s="225">
        <v>0</v>
      </c>
      <c r="C376" s="225">
        <v>0</v>
      </c>
      <c r="D376" s="225">
        <v>0</v>
      </c>
      <c r="E376" s="225">
        <v>0</v>
      </c>
      <c r="F376" s="225">
        <v>0</v>
      </c>
      <c r="G376" s="225">
        <v>0</v>
      </c>
      <c r="H376" s="225">
        <v>0</v>
      </c>
      <c r="I376" s="225">
        <v>0</v>
      </c>
      <c r="J376" s="225">
        <v>0</v>
      </c>
      <c r="K376" s="225">
        <v>0</v>
      </c>
      <c r="M376" s="224" t="s">
        <v>1</v>
      </c>
      <c r="N376" s="228" t="str">
        <f>IFERROR(B376/_data!B376-1,"")</f>
        <v/>
      </c>
      <c r="O376" s="228" t="str">
        <f>IFERROR(C376/_data!C376-1,"")</f>
        <v/>
      </c>
      <c r="P376" s="228" t="str">
        <f>IFERROR(D376/_data!D376-1,"")</f>
        <v/>
      </c>
      <c r="Q376" s="228" t="str">
        <f>IFERROR(E376/_data!E376-1,"")</f>
        <v/>
      </c>
      <c r="R376" s="228" t="str">
        <f>IFERROR(F376/_data!F376-1,"")</f>
        <v/>
      </c>
      <c r="S376" s="228" t="str">
        <f>IFERROR(G376/_data!G376-1,"")</f>
        <v/>
      </c>
      <c r="T376" s="228" t="str">
        <f>IFERROR(H376/_data!H376-1,"")</f>
        <v/>
      </c>
      <c r="U376" s="228" t="str">
        <f>IFERROR(I376/_data!I376-1,"")</f>
        <v/>
      </c>
      <c r="V376" s="228" t="str">
        <f>IFERROR(J376/_data!J376-1,"")</f>
        <v/>
      </c>
      <c r="W376" s="228" t="str">
        <f>IFERROR(K376/_data!K376-1,"")</f>
        <v/>
      </c>
    </row>
    <row r="377" spans="1:23" x14ac:dyDescent="0.25">
      <c r="A377" s="224" t="s">
        <v>5</v>
      </c>
      <c r="B377" s="225">
        <v>0</v>
      </c>
      <c r="C377" s="225">
        <v>0</v>
      </c>
      <c r="D377" s="225">
        <v>0</v>
      </c>
      <c r="E377" s="225">
        <v>0</v>
      </c>
      <c r="F377" s="225">
        <v>0</v>
      </c>
      <c r="G377" s="225">
        <v>0</v>
      </c>
      <c r="H377" s="225">
        <v>0</v>
      </c>
      <c r="I377" s="225">
        <v>0</v>
      </c>
      <c r="J377" s="225">
        <v>0</v>
      </c>
      <c r="K377" s="225">
        <v>0</v>
      </c>
      <c r="M377" s="224" t="s">
        <v>5</v>
      </c>
      <c r="N377" s="228" t="str">
        <f>IFERROR(B377/_data!B377-1,"")</f>
        <v/>
      </c>
      <c r="O377" s="228" t="str">
        <f>IFERROR(C377/_data!C377-1,"")</f>
        <v/>
      </c>
      <c r="P377" s="228" t="str">
        <f>IFERROR(D377/_data!D377-1,"")</f>
        <v/>
      </c>
      <c r="Q377" s="228" t="str">
        <f>IFERROR(E377/_data!E377-1,"")</f>
        <v/>
      </c>
      <c r="R377" s="228" t="str">
        <f>IFERROR(F377/_data!F377-1,"")</f>
        <v/>
      </c>
      <c r="S377" s="228" t="str">
        <f>IFERROR(G377/_data!G377-1,"")</f>
        <v/>
      </c>
      <c r="T377" s="228" t="str">
        <f>IFERROR(H377/_data!H377-1,"")</f>
        <v/>
      </c>
      <c r="U377" s="228" t="str">
        <f>IFERROR(I377/_data!I377-1,"")</f>
        <v/>
      </c>
      <c r="V377" s="228" t="str">
        <f>IFERROR(J377/_data!J377-1,"")</f>
        <v/>
      </c>
      <c r="W377" s="228" t="str">
        <f>IFERROR(K377/_data!K377-1,"")</f>
        <v/>
      </c>
    </row>
    <row r="378" spans="1:23" x14ac:dyDescent="0.25">
      <c r="A378" s="224" t="s">
        <v>6</v>
      </c>
      <c r="B378" s="225">
        <v>0</v>
      </c>
      <c r="C378" s="225">
        <v>0</v>
      </c>
      <c r="D378" s="225">
        <v>0</v>
      </c>
      <c r="E378" s="225">
        <v>0</v>
      </c>
      <c r="F378" s="225">
        <v>0</v>
      </c>
      <c r="G378" s="225">
        <v>0</v>
      </c>
      <c r="H378" s="225">
        <v>0</v>
      </c>
      <c r="I378" s="225">
        <v>0</v>
      </c>
      <c r="J378" s="225">
        <v>0</v>
      </c>
      <c r="K378" s="225">
        <v>0</v>
      </c>
      <c r="M378" s="224" t="s">
        <v>6</v>
      </c>
      <c r="N378" s="228" t="str">
        <f>IFERROR(B378/_data!B378-1,"")</f>
        <v/>
      </c>
      <c r="O378" s="228" t="str">
        <f>IFERROR(C378/_data!C378-1,"")</f>
        <v/>
      </c>
      <c r="P378" s="228" t="str">
        <f>IFERROR(D378/_data!D378-1,"")</f>
        <v/>
      </c>
      <c r="Q378" s="228" t="str">
        <f>IFERROR(E378/_data!E378-1,"")</f>
        <v/>
      </c>
      <c r="R378" s="228" t="str">
        <f>IFERROR(F378/_data!F378-1,"")</f>
        <v/>
      </c>
      <c r="S378" s="228" t="str">
        <f>IFERROR(G378/_data!G378-1,"")</f>
        <v/>
      </c>
      <c r="T378" s="228" t="str">
        <f>IFERROR(H378/_data!H378-1,"")</f>
        <v/>
      </c>
      <c r="U378" s="228" t="str">
        <f>IFERROR(I378/_data!I378-1,"")</f>
        <v/>
      </c>
      <c r="V378" s="228" t="str">
        <f>IFERROR(J378/_data!J378-1,"")</f>
        <v/>
      </c>
      <c r="W378" s="228" t="str">
        <f>IFERROR(K378/_data!K378-1,"")</f>
        <v/>
      </c>
    </row>
    <row r="379" spans="1:23" x14ac:dyDescent="0.25">
      <c r="A379" s="224" t="s">
        <v>2</v>
      </c>
      <c r="B379" s="225">
        <v>0</v>
      </c>
      <c r="C379" s="225">
        <v>0</v>
      </c>
      <c r="D379" s="225">
        <v>0</v>
      </c>
      <c r="E379" s="225">
        <v>0</v>
      </c>
      <c r="F379" s="225">
        <v>0</v>
      </c>
      <c r="G379" s="225">
        <v>0</v>
      </c>
      <c r="H379" s="225">
        <v>0</v>
      </c>
      <c r="I379" s="225">
        <v>0</v>
      </c>
      <c r="J379" s="225">
        <v>0</v>
      </c>
      <c r="K379" s="225">
        <v>0</v>
      </c>
      <c r="M379" s="224" t="s">
        <v>2</v>
      </c>
      <c r="N379" s="228" t="str">
        <f>IFERROR(B379/_data!B379-1,"")</f>
        <v/>
      </c>
      <c r="O379" s="228" t="str">
        <f>IFERROR(C379/_data!C379-1,"")</f>
        <v/>
      </c>
      <c r="P379" s="228" t="str">
        <f>IFERROR(D379/_data!D379-1,"")</f>
        <v/>
      </c>
      <c r="Q379" s="228" t="str">
        <f>IFERROR(E379/_data!E379-1,"")</f>
        <v/>
      </c>
      <c r="R379" s="228" t="str">
        <f>IFERROR(F379/_data!F379-1,"")</f>
        <v/>
      </c>
      <c r="S379" s="228" t="str">
        <f>IFERROR(G379/_data!G379-1,"")</f>
        <v/>
      </c>
      <c r="T379" s="228" t="str">
        <f>IFERROR(H379/_data!H379-1,"")</f>
        <v/>
      </c>
      <c r="U379" s="228" t="str">
        <f>IFERROR(I379/_data!I379-1,"")</f>
        <v/>
      </c>
      <c r="V379" s="228" t="str">
        <f>IFERROR(J379/_data!J379-1,"")</f>
        <v/>
      </c>
      <c r="W379" s="228" t="str">
        <f>IFERROR(K379/_data!K379-1,"")</f>
        <v/>
      </c>
    </row>
    <row r="380" spans="1:23" x14ac:dyDescent="0.25">
      <c r="A380" s="224" t="s">
        <v>7</v>
      </c>
      <c r="B380" s="225">
        <v>0.13482377658956671</v>
      </c>
      <c r="C380" s="225">
        <v>0.15412224855611345</v>
      </c>
      <c r="D380" s="225">
        <v>0.15491974562697469</v>
      </c>
      <c r="E380" s="225">
        <v>0.12192470730487215</v>
      </c>
      <c r="F380" s="225">
        <v>0.1635436218261325</v>
      </c>
      <c r="G380" s="225">
        <v>0.19015463545872777</v>
      </c>
      <c r="H380" s="225">
        <v>0.22901841303685816</v>
      </c>
      <c r="I380" s="225">
        <v>0.3849804439980537</v>
      </c>
      <c r="J380" s="225">
        <v>0.21087648262436268</v>
      </c>
      <c r="K380" s="225">
        <v>0.22738675644159548</v>
      </c>
      <c r="M380" s="224" t="s">
        <v>7</v>
      </c>
      <c r="N380" s="228">
        <f>IFERROR(B380/_data!B380-1,"")</f>
        <v>0</v>
      </c>
      <c r="O380" s="228">
        <f>IFERROR(C380/_data!C380-1,"")</f>
        <v>0</v>
      </c>
      <c r="P380" s="228">
        <f>IFERROR(D380/_data!D380-1,"")</f>
        <v>0</v>
      </c>
      <c r="Q380" s="228">
        <f>IFERROR(E380/_data!E380-1,"")</f>
        <v>0</v>
      </c>
      <c r="R380" s="228">
        <f>IFERROR(F380/_data!F380-1,"")</f>
        <v>0</v>
      </c>
      <c r="S380" s="228">
        <f>IFERROR(G380/_data!G380-1,"")</f>
        <v>0</v>
      </c>
      <c r="T380" s="228">
        <f>IFERROR(H380/_data!H380-1,"")</f>
        <v>0</v>
      </c>
      <c r="U380" s="228">
        <f>IFERROR(I380/_data!I380-1,"")</f>
        <v>0</v>
      </c>
      <c r="V380" s="228">
        <f>IFERROR(J380/_data!J380-1,"")</f>
        <v>0</v>
      </c>
      <c r="W380" s="228">
        <f>IFERROR(K380/_data!K380-1,"")</f>
        <v>0</v>
      </c>
    </row>
    <row r="381" spans="1:23" x14ac:dyDescent="0.25">
      <c r="A381" s="224" t="s">
        <v>8</v>
      </c>
      <c r="B381" s="225">
        <v>1.3480324694473718</v>
      </c>
      <c r="C381" s="225">
        <v>1.5705737628819856</v>
      </c>
      <c r="D381" s="225">
        <v>1.6510440562668216</v>
      </c>
      <c r="E381" s="225">
        <v>1.5316605039912792</v>
      </c>
      <c r="F381" s="225">
        <v>1.9594705489594872</v>
      </c>
      <c r="G381" s="225">
        <v>1.9292378869956759</v>
      </c>
      <c r="H381" s="225">
        <v>2.1458522662298316</v>
      </c>
      <c r="I381" s="225">
        <v>2.5126163078663284</v>
      </c>
      <c r="J381" s="225">
        <v>8.8823676856316133E-2</v>
      </c>
      <c r="K381" s="225">
        <v>2.5039987032982829</v>
      </c>
      <c r="M381" s="224" t="s">
        <v>8</v>
      </c>
      <c r="N381" s="228">
        <f>IFERROR(B381/_data!B381-1,"")</f>
        <v>0</v>
      </c>
      <c r="O381" s="228">
        <f>IFERROR(C381/_data!C381-1,"")</f>
        <v>0</v>
      </c>
      <c r="P381" s="228">
        <f>IFERROR(D381/_data!D381-1,"")</f>
        <v>0</v>
      </c>
      <c r="Q381" s="228">
        <f>IFERROR(E381/_data!E381-1,"")</f>
        <v>0</v>
      </c>
      <c r="R381" s="228">
        <f>IFERROR(F381/_data!F381-1,"")</f>
        <v>0</v>
      </c>
      <c r="S381" s="228">
        <f>IFERROR(G381/_data!G381-1,"")</f>
        <v>0</v>
      </c>
      <c r="T381" s="228">
        <f>IFERROR(H381/_data!H381-1,"")</f>
        <v>0</v>
      </c>
      <c r="U381" s="228">
        <f>IFERROR(I381/_data!I381-1,"")</f>
        <v>0</v>
      </c>
      <c r="V381" s="228">
        <f>IFERROR(J381/_data!J381-1,"")</f>
        <v>0</v>
      </c>
      <c r="W381" s="228">
        <f>IFERROR(K381/_data!K381-1,"")</f>
        <v>0</v>
      </c>
    </row>
    <row r="382" spans="1:23" x14ac:dyDescent="0.25">
      <c r="A382" s="224" t="s">
        <v>9</v>
      </c>
      <c r="B382" s="225">
        <v>0</v>
      </c>
      <c r="C382" s="225">
        <v>0</v>
      </c>
      <c r="D382" s="225">
        <v>0</v>
      </c>
      <c r="E382" s="225">
        <v>0</v>
      </c>
      <c r="F382" s="225">
        <v>0</v>
      </c>
      <c r="G382" s="225">
        <v>0</v>
      </c>
      <c r="H382" s="225">
        <v>0</v>
      </c>
      <c r="I382" s="225">
        <v>0</v>
      </c>
      <c r="J382" s="225">
        <v>0</v>
      </c>
      <c r="K382" s="225">
        <v>0</v>
      </c>
      <c r="M382" s="224" t="s">
        <v>9</v>
      </c>
      <c r="N382" s="228" t="str">
        <f>IFERROR(B382/_data!B382-1,"")</f>
        <v/>
      </c>
      <c r="O382" s="228" t="str">
        <f>IFERROR(C382/_data!C382-1,"")</f>
        <v/>
      </c>
      <c r="P382" s="228" t="str">
        <f>IFERROR(D382/_data!D382-1,"")</f>
        <v/>
      </c>
      <c r="Q382" s="228" t="str">
        <f>IFERROR(E382/_data!E382-1,"")</f>
        <v/>
      </c>
      <c r="R382" s="228" t="str">
        <f>IFERROR(F382/_data!F382-1,"")</f>
        <v/>
      </c>
      <c r="S382" s="228" t="str">
        <f>IFERROR(G382/_data!G382-1,"")</f>
        <v/>
      </c>
      <c r="T382" s="228" t="str">
        <f>IFERROR(H382/_data!H382-1,"")</f>
        <v/>
      </c>
      <c r="U382" s="228" t="str">
        <f>IFERROR(I382/_data!I382-1,"")</f>
        <v/>
      </c>
      <c r="V382" s="228" t="str">
        <f>IFERROR(J382/_data!J382-1,"")</f>
        <v/>
      </c>
      <c r="W382" s="228" t="str">
        <f>IFERROR(K382/_data!K382-1,"")</f>
        <v/>
      </c>
    </row>
    <row r="383" spans="1:23" x14ac:dyDescent="0.25">
      <c r="A383" s="224" t="s">
        <v>10</v>
      </c>
      <c r="B383" s="225">
        <v>0</v>
      </c>
      <c r="C383" s="225">
        <v>0</v>
      </c>
      <c r="D383" s="225">
        <v>0</v>
      </c>
      <c r="E383" s="225">
        <v>0</v>
      </c>
      <c r="F383" s="225">
        <v>0</v>
      </c>
      <c r="G383" s="225">
        <v>8.4358310648099879E-4</v>
      </c>
      <c r="H383" s="225">
        <v>6.6050790226936358E-3</v>
      </c>
      <c r="I383" s="225">
        <v>8.2521437203683461E-4</v>
      </c>
      <c r="J383" s="225">
        <v>9.6940445411821466E-3</v>
      </c>
      <c r="K383" s="225">
        <v>0</v>
      </c>
      <c r="M383" s="224" t="s">
        <v>10</v>
      </c>
      <c r="N383" s="228" t="str">
        <f>IFERROR(B383/_data!B383-1,"")</f>
        <v/>
      </c>
      <c r="O383" s="228" t="str">
        <f>IFERROR(C383/_data!C383-1,"")</f>
        <v/>
      </c>
      <c r="P383" s="228" t="str">
        <f>IFERROR(D383/_data!D383-1,"")</f>
        <v/>
      </c>
      <c r="Q383" s="228" t="str">
        <f>IFERROR(E383/_data!E383-1,"")</f>
        <v/>
      </c>
      <c r="R383" s="228" t="str">
        <f>IFERROR(F383/_data!F383-1,"")</f>
        <v/>
      </c>
      <c r="S383" s="228">
        <f>IFERROR(G383/_data!G383-1,"")</f>
        <v>0</v>
      </c>
      <c r="T383" s="228">
        <f>IFERROR(H383/_data!H383-1,"")</f>
        <v>0</v>
      </c>
      <c r="U383" s="228">
        <f>IFERROR(I383/_data!I383-1,"")</f>
        <v>0</v>
      </c>
      <c r="V383" s="228">
        <f>IFERROR(J383/_data!J383-1,"")</f>
        <v>0</v>
      </c>
      <c r="W383" s="228" t="str">
        <f>IFERROR(K383/_data!K383-1,"")</f>
        <v/>
      </c>
    </row>
    <row r="384" spans="1:23" x14ac:dyDescent="0.25">
      <c r="A384" s="224" t="s">
        <v>11</v>
      </c>
      <c r="B384" s="225">
        <v>0</v>
      </c>
      <c r="C384" s="225">
        <v>0</v>
      </c>
      <c r="D384" s="225">
        <v>0</v>
      </c>
      <c r="E384" s="225">
        <v>0</v>
      </c>
      <c r="F384" s="225">
        <v>0</v>
      </c>
      <c r="G384" s="225">
        <v>0</v>
      </c>
      <c r="H384" s="225">
        <v>0</v>
      </c>
      <c r="I384" s="225">
        <v>0</v>
      </c>
      <c r="J384" s="225">
        <v>0</v>
      </c>
      <c r="K384" s="225">
        <v>0</v>
      </c>
      <c r="M384" s="224" t="s">
        <v>11</v>
      </c>
      <c r="N384" s="228" t="str">
        <f>IFERROR(B384/_data!B384-1,"")</f>
        <v/>
      </c>
      <c r="O384" s="228" t="str">
        <f>IFERROR(C384/_data!C384-1,"")</f>
        <v/>
      </c>
      <c r="P384" s="228" t="str">
        <f>IFERROR(D384/_data!D384-1,"")</f>
        <v/>
      </c>
      <c r="Q384" s="228" t="str">
        <f>IFERROR(E384/_data!E384-1,"")</f>
        <v/>
      </c>
      <c r="R384" s="228" t="str">
        <f>IFERROR(F384/_data!F384-1,"")</f>
        <v/>
      </c>
      <c r="S384" s="228" t="str">
        <f>IFERROR(G384/_data!G384-1,"")</f>
        <v/>
      </c>
      <c r="T384" s="228" t="str">
        <f>IFERROR(H384/_data!H384-1,"")</f>
        <v/>
      </c>
      <c r="U384" s="228" t="str">
        <f>IFERROR(I384/_data!I384-1,"")</f>
        <v/>
      </c>
      <c r="V384" s="228" t="str">
        <f>IFERROR(J384/_data!J384-1,"")</f>
        <v/>
      </c>
      <c r="W384" s="228" t="str">
        <f>IFERROR(K384/_data!K384-1,"")</f>
        <v/>
      </c>
    </row>
    <row r="385" spans="1:23" x14ac:dyDescent="0.25">
      <c r="A385" s="226" t="s">
        <v>40</v>
      </c>
      <c r="B385" s="227">
        <v>1.4828562460369386</v>
      </c>
      <c r="C385" s="227">
        <v>1.7246960114380991</v>
      </c>
      <c r="D385" s="227">
        <v>1.8059638018937962</v>
      </c>
      <c r="E385" s="227">
        <v>1.6535852112961513</v>
      </c>
      <c r="F385" s="227">
        <v>2.1230141707856198</v>
      </c>
      <c r="G385" s="227">
        <v>2.1202361055608847</v>
      </c>
      <c r="H385" s="227">
        <v>2.3814757582893833</v>
      </c>
      <c r="I385" s="227">
        <v>2.8984219662364188</v>
      </c>
      <c r="J385" s="227">
        <v>0.30939420402186096</v>
      </c>
      <c r="K385" s="227">
        <v>2.7313854597398786</v>
      </c>
      <c r="M385" s="226" t="s">
        <v>40</v>
      </c>
      <c r="N385" s="228">
        <f>IFERROR(B385/_data!B385-1,"")</f>
        <v>0</v>
      </c>
      <c r="O385" s="228">
        <f>IFERROR(C385/_data!C385-1,"")</f>
        <v>0</v>
      </c>
      <c r="P385" s="228">
        <f>IFERROR(D385/_data!D385-1,"")</f>
        <v>0</v>
      </c>
      <c r="Q385" s="228">
        <f>IFERROR(E385/_data!E385-1,"")</f>
        <v>0</v>
      </c>
      <c r="R385" s="228">
        <f>IFERROR(F385/_data!F385-1,"")</f>
        <v>0</v>
      </c>
      <c r="S385" s="228">
        <f>IFERROR(G385/_data!G385-1,"")</f>
        <v>0</v>
      </c>
      <c r="T385" s="228">
        <f>IFERROR(H385/_data!H385-1,"")</f>
        <v>0</v>
      </c>
      <c r="U385" s="228">
        <f>IFERROR(I385/_data!I385-1,"")</f>
        <v>0</v>
      </c>
      <c r="V385" s="228">
        <f>IFERROR(J385/_data!J385-1,"")</f>
        <v>0</v>
      </c>
      <c r="W385" s="228">
        <f>IFERROR(K385/_data!K385-1,"")</f>
        <v>0</v>
      </c>
    </row>
    <row r="387" spans="1:23" x14ac:dyDescent="0.25">
      <c r="A387" s="150" t="s">
        <v>261</v>
      </c>
      <c r="B387" s="152"/>
      <c r="C387" s="152"/>
      <c r="D387" s="152"/>
      <c r="E387" s="152"/>
      <c r="F387" s="152"/>
      <c r="G387" s="152"/>
      <c r="H387" s="152"/>
      <c r="I387" s="152"/>
      <c r="J387" s="152"/>
      <c r="K387" s="152"/>
      <c r="M387" s="229" t="s">
        <v>257</v>
      </c>
      <c r="N387" s="150" t="str">
        <f>A387</f>
        <v>Energy consumption (MWh /Einwohner and  Year) - Rail</v>
      </c>
      <c r="O387" s="152"/>
      <c r="P387" s="152"/>
      <c r="Q387" s="152"/>
      <c r="R387" s="152"/>
      <c r="S387" s="152"/>
      <c r="T387" s="152"/>
      <c r="U387" s="152"/>
      <c r="V387" s="152"/>
      <c r="W387" s="152"/>
    </row>
    <row r="388" spans="1:23" x14ac:dyDescent="0.25">
      <c r="A388" s="223" t="s">
        <v>39</v>
      </c>
      <c r="B388" s="223">
        <v>2000</v>
      </c>
      <c r="C388" s="223">
        <v>2001</v>
      </c>
      <c r="D388" s="223">
        <v>2002</v>
      </c>
      <c r="E388" s="223">
        <v>2003</v>
      </c>
      <c r="F388" s="223">
        <v>2004</v>
      </c>
      <c r="G388" s="223">
        <v>2005</v>
      </c>
      <c r="H388" s="223">
        <v>2006</v>
      </c>
      <c r="I388" s="223">
        <v>2007</v>
      </c>
      <c r="J388" s="223">
        <v>2008</v>
      </c>
      <c r="K388" s="223">
        <v>2009</v>
      </c>
      <c r="M388" s="223" t="s">
        <v>39</v>
      </c>
      <c r="N388" s="223">
        <v>2000</v>
      </c>
      <c r="O388" s="223">
        <v>2001</v>
      </c>
      <c r="P388" s="223">
        <v>2002</v>
      </c>
      <c r="Q388" s="223">
        <v>2003</v>
      </c>
      <c r="R388" s="223">
        <v>2004</v>
      </c>
      <c r="S388" s="223">
        <v>2005</v>
      </c>
      <c r="T388" s="223">
        <v>2006</v>
      </c>
      <c r="U388" s="223">
        <v>2007</v>
      </c>
      <c r="V388" s="223">
        <v>2008</v>
      </c>
      <c r="W388" s="223">
        <v>2009</v>
      </c>
    </row>
    <row r="389" spans="1:23" x14ac:dyDescent="0.25">
      <c r="A389" s="224" t="s">
        <v>1</v>
      </c>
      <c r="B389" s="225">
        <v>0.17455797099144763</v>
      </c>
      <c r="C389" s="225">
        <v>0.18293136852517833</v>
      </c>
      <c r="D389" s="225">
        <v>0.16366868263112869</v>
      </c>
      <c r="E389" s="225">
        <v>0.1826448511170021</v>
      </c>
      <c r="F389" s="225">
        <v>6.220541425268214E-2</v>
      </c>
      <c r="G389" s="225">
        <v>6.0444563455681999E-2</v>
      </c>
      <c r="H389" s="225">
        <v>6.3764416719080869E-2</v>
      </c>
      <c r="I389" s="225">
        <v>0.11411279609839792</v>
      </c>
      <c r="J389" s="225">
        <v>0.12715679996888832</v>
      </c>
      <c r="K389" s="225">
        <v>0</v>
      </c>
      <c r="M389" s="224" t="s">
        <v>1</v>
      </c>
      <c r="N389" s="228">
        <f>IFERROR(B389/_data!B389-1,"")</f>
        <v>0</v>
      </c>
      <c r="O389" s="228">
        <f>IFERROR(C389/_data!C389-1,"")</f>
        <v>0</v>
      </c>
      <c r="P389" s="228">
        <f>IFERROR(D389/_data!D389-1,"")</f>
        <v>0</v>
      </c>
      <c r="Q389" s="228">
        <f>IFERROR(E389/_data!E389-1,"")</f>
        <v>0</v>
      </c>
      <c r="R389" s="228">
        <f>IFERROR(F389/_data!F389-1,"")</f>
        <v>0</v>
      </c>
      <c r="S389" s="228">
        <f>IFERROR(G389/_data!G389-1,"")</f>
        <v>0</v>
      </c>
      <c r="T389" s="228">
        <f>IFERROR(H389/_data!H389-1,"")</f>
        <v>0</v>
      </c>
      <c r="U389" s="228">
        <f>IFERROR(I389/_data!I389-1,"")</f>
        <v>0</v>
      </c>
      <c r="V389" s="228">
        <f>IFERROR(J389/_data!J389-1,"")</f>
        <v>0</v>
      </c>
      <c r="W389" s="228" t="str">
        <f>IFERROR(K389/_data!K389-1,"")</f>
        <v/>
      </c>
    </row>
    <row r="390" spans="1:23" x14ac:dyDescent="0.25">
      <c r="A390" s="224" t="s">
        <v>5</v>
      </c>
      <c r="B390" s="225">
        <v>0</v>
      </c>
      <c r="C390" s="225">
        <v>0</v>
      </c>
      <c r="D390" s="225">
        <v>0</v>
      </c>
      <c r="E390" s="225">
        <v>0</v>
      </c>
      <c r="F390" s="225">
        <v>0</v>
      </c>
      <c r="G390" s="225">
        <v>0</v>
      </c>
      <c r="H390" s="225">
        <v>0</v>
      </c>
      <c r="I390" s="225">
        <v>0</v>
      </c>
      <c r="J390" s="225">
        <v>0</v>
      </c>
      <c r="K390" s="225">
        <v>0</v>
      </c>
      <c r="M390" s="224" t="s">
        <v>5</v>
      </c>
      <c r="N390" s="228" t="str">
        <f>IFERROR(B390/_data!B390-1,"")</f>
        <v/>
      </c>
      <c r="O390" s="228" t="str">
        <f>IFERROR(C390/_data!C390-1,"")</f>
        <v/>
      </c>
      <c r="P390" s="228" t="str">
        <f>IFERROR(D390/_data!D390-1,"")</f>
        <v/>
      </c>
      <c r="Q390" s="228" t="str">
        <f>IFERROR(E390/_data!E390-1,"")</f>
        <v/>
      </c>
      <c r="R390" s="228" t="str">
        <f>IFERROR(F390/_data!F390-1,"")</f>
        <v/>
      </c>
      <c r="S390" s="228" t="str">
        <f>IFERROR(G390/_data!G390-1,"")</f>
        <v/>
      </c>
      <c r="T390" s="228" t="str">
        <f>IFERROR(H390/_data!H390-1,"")</f>
        <v/>
      </c>
      <c r="U390" s="228" t="str">
        <f>IFERROR(I390/_data!I390-1,"")</f>
        <v/>
      </c>
      <c r="V390" s="228" t="str">
        <f>IFERROR(J390/_data!J390-1,"")</f>
        <v/>
      </c>
      <c r="W390" s="228" t="str">
        <f>IFERROR(K390/_data!K390-1,"")</f>
        <v/>
      </c>
    </row>
    <row r="391" spans="1:23" x14ac:dyDescent="0.25">
      <c r="A391" s="224" t="s">
        <v>6</v>
      </c>
      <c r="B391" s="225">
        <v>0</v>
      </c>
      <c r="C391" s="225">
        <v>0</v>
      </c>
      <c r="D391" s="225">
        <v>0</v>
      </c>
      <c r="E391" s="225">
        <v>0</v>
      </c>
      <c r="F391" s="225">
        <v>0</v>
      </c>
      <c r="G391" s="225">
        <v>0</v>
      </c>
      <c r="H391" s="225">
        <v>0</v>
      </c>
      <c r="I391" s="225">
        <v>0</v>
      </c>
      <c r="J391" s="225">
        <v>0</v>
      </c>
      <c r="K391" s="225">
        <v>0</v>
      </c>
      <c r="M391" s="224" t="s">
        <v>6</v>
      </c>
      <c r="N391" s="228" t="str">
        <f>IFERROR(B391/_data!B391-1,"")</f>
        <v/>
      </c>
      <c r="O391" s="228" t="str">
        <f>IFERROR(C391/_data!C391-1,"")</f>
        <v/>
      </c>
      <c r="P391" s="228" t="str">
        <f>IFERROR(D391/_data!D391-1,"")</f>
        <v/>
      </c>
      <c r="Q391" s="228" t="str">
        <f>IFERROR(E391/_data!E391-1,"")</f>
        <v/>
      </c>
      <c r="R391" s="228" t="str">
        <f>IFERROR(F391/_data!F391-1,"")</f>
        <v/>
      </c>
      <c r="S391" s="228" t="str">
        <f>IFERROR(G391/_data!G391-1,"")</f>
        <v/>
      </c>
      <c r="T391" s="228" t="str">
        <f>IFERROR(H391/_data!H391-1,"")</f>
        <v/>
      </c>
      <c r="U391" s="228" t="str">
        <f>IFERROR(I391/_data!I391-1,"")</f>
        <v/>
      </c>
      <c r="V391" s="228" t="str">
        <f>IFERROR(J391/_data!J391-1,"")</f>
        <v/>
      </c>
      <c r="W391" s="228" t="str">
        <f>IFERROR(K391/_data!K391-1,"")</f>
        <v/>
      </c>
    </row>
    <row r="392" spans="1:23" x14ac:dyDescent="0.25">
      <c r="A392" s="224" t="s">
        <v>2</v>
      </c>
      <c r="B392" s="225">
        <v>0</v>
      </c>
      <c r="C392" s="225">
        <v>0</v>
      </c>
      <c r="D392" s="225">
        <v>0</v>
      </c>
      <c r="E392" s="225">
        <v>0</v>
      </c>
      <c r="F392" s="225">
        <v>0</v>
      </c>
      <c r="G392" s="225">
        <v>0</v>
      </c>
      <c r="H392" s="225">
        <v>0</v>
      </c>
      <c r="I392" s="225">
        <v>0</v>
      </c>
      <c r="J392" s="225">
        <v>0</v>
      </c>
      <c r="K392" s="225">
        <v>0</v>
      </c>
      <c r="M392" s="224" t="s">
        <v>2</v>
      </c>
      <c r="N392" s="228" t="str">
        <f>IFERROR(B392/_data!B392-1,"")</f>
        <v/>
      </c>
      <c r="O392" s="228" t="str">
        <f>IFERROR(C392/_data!C392-1,"")</f>
        <v/>
      </c>
      <c r="P392" s="228" t="str">
        <f>IFERROR(D392/_data!D392-1,"")</f>
        <v/>
      </c>
      <c r="Q392" s="228" t="str">
        <f>IFERROR(E392/_data!E392-1,"")</f>
        <v/>
      </c>
      <c r="R392" s="228" t="str">
        <f>IFERROR(F392/_data!F392-1,"")</f>
        <v/>
      </c>
      <c r="S392" s="228" t="str">
        <f>IFERROR(G392/_data!G392-1,"")</f>
        <v/>
      </c>
      <c r="T392" s="228" t="str">
        <f>IFERROR(H392/_data!H392-1,"")</f>
        <v/>
      </c>
      <c r="U392" s="228" t="str">
        <f>IFERROR(I392/_data!I392-1,"")</f>
        <v/>
      </c>
      <c r="V392" s="228" t="str">
        <f>IFERROR(J392/_data!J392-1,"")</f>
        <v/>
      </c>
      <c r="W392" s="228" t="str">
        <f>IFERROR(K392/_data!K392-1,"")</f>
        <v/>
      </c>
    </row>
    <row r="393" spans="1:23" x14ac:dyDescent="0.25">
      <c r="A393" s="224" t="s">
        <v>7</v>
      </c>
      <c r="B393" s="225">
        <v>0.15186338179807649</v>
      </c>
      <c r="C393" s="225">
        <v>0.17197605100287333</v>
      </c>
      <c r="D393" s="225">
        <v>0.17353927822555884</v>
      </c>
      <c r="E393" s="225">
        <v>0.13893529070483368</v>
      </c>
      <c r="F393" s="225">
        <v>0.18350782229568752</v>
      </c>
      <c r="G393" s="225">
        <v>0.19473932625482013</v>
      </c>
      <c r="H393" s="225">
        <v>0.23355486840958736</v>
      </c>
      <c r="I393" s="225">
        <v>0.25613936530308529</v>
      </c>
      <c r="J393" s="225">
        <v>0.13998767427933781</v>
      </c>
      <c r="K393" s="225">
        <v>0.2310114124953935</v>
      </c>
      <c r="M393" s="224" t="s">
        <v>7</v>
      </c>
      <c r="N393" s="228">
        <f>IFERROR(B393/_data!B393-1,"")</f>
        <v>0</v>
      </c>
      <c r="O393" s="228">
        <f>IFERROR(C393/_data!C393-1,"")</f>
        <v>0</v>
      </c>
      <c r="P393" s="228">
        <f>IFERROR(D393/_data!D393-1,"")</f>
        <v>0</v>
      </c>
      <c r="Q393" s="228">
        <f>IFERROR(E393/_data!E393-1,"")</f>
        <v>0</v>
      </c>
      <c r="R393" s="228">
        <f>IFERROR(F393/_data!F393-1,"")</f>
        <v>0</v>
      </c>
      <c r="S393" s="228">
        <f>IFERROR(G393/_data!G393-1,"")</f>
        <v>0</v>
      </c>
      <c r="T393" s="228">
        <f>IFERROR(H393/_data!H393-1,"")</f>
        <v>0</v>
      </c>
      <c r="U393" s="228">
        <f>IFERROR(I393/_data!I393-1,"")</f>
        <v>0</v>
      </c>
      <c r="V393" s="228">
        <f>IFERROR(J393/_data!J393-1,"")</f>
        <v>0</v>
      </c>
      <c r="W393" s="228">
        <f>IFERROR(K393/_data!K393-1,"")</f>
        <v>0</v>
      </c>
    </row>
    <row r="394" spans="1:23" x14ac:dyDescent="0.25">
      <c r="A394" s="224" t="s">
        <v>8</v>
      </c>
      <c r="B394" s="225">
        <v>0</v>
      </c>
      <c r="C394" s="225">
        <v>0</v>
      </c>
      <c r="D394" s="225">
        <v>0</v>
      </c>
      <c r="E394" s="225">
        <v>0</v>
      </c>
      <c r="F394" s="225">
        <v>0</v>
      </c>
      <c r="G394" s="225">
        <v>0</v>
      </c>
      <c r="H394" s="225">
        <v>0</v>
      </c>
      <c r="I394" s="225">
        <v>0</v>
      </c>
      <c r="J394" s="225">
        <v>0</v>
      </c>
      <c r="K394" s="225">
        <v>0</v>
      </c>
      <c r="M394" s="224" t="s">
        <v>8</v>
      </c>
      <c r="N394" s="228" t="str">
        <f>IFERROR(B394/_data!B394-1,"")</f>
        <v/>
      </c>
      <c r="O394" s="228" t="str">
        <f>IFERROR(C394/_data!C394-1,"")</f>
        <v/>
      </c>
      <c r="P394" s="228" t="str">
        <f>IFERROR(D394/_data!D394-1,"")</f>
        <v/>
      </c>
      <c r="Q394" s="228" t="str">
        <f>IFERROR(E394/_data!E394-1,"")</f>
        <v/>
      </c>
      <c r="R394" s="228" t="str">
        <f>IFERROR(F394/_data!F394-1,"")</f>
        <v/>
      </c>
      <c r="S394" s="228" t="str">
        <f>IFERROR(G394/_data!G394-1,"")</f>
        <v/>
      </c>
      <c r="T394" s="228" t="str">
        <f>IFERROR(H394/_data!H394-1,"")</f>
        <v/>
      </c>
      <c r="U394" s="228" t="str">
        <f>IFERROR(I394/_data!I394-1,"")</f>
        <v/>
      </c>
      <c r="V394" s="228" t="str">
        <f>IFERROR(J394/_data!J394-1,"")</f>
        <v/>
      </c>
      <c r="W394" s="228" t="str">
        <f>IFERROR(K394/_data!K394-1,"")</f>
        <v/>
      </c>
    </row>
    <row r="395" spans="1:23" x14ac:dyDescent="0.25">
      <c r="A395" s="224" t="s">
        <v>9</v>
      </c>
      <c r="B395" s="225">
        <v>0</v>
      </c>
      <c r="C395" s="225">
        <v>0</v>
      </c>
      <c r="D395" s="225">
        <v>0</v>
      </c>
      <c r="E395" s="225">
        <v>0</v>
      </c>
      <c r="F395" s="225">
        <v>0</v>
      </c>
      <c r="G395" s="225">
        <v>0</v>
      </c>
      <c r="H395" s="225">
        <v>0</v>
      </c>
      <c r="I395" s="225">
        <v>0</v>
      </c>
      <c r="J395" s="225">
        <v>0</v>
      </c>
      <c r="K395" s="225">
        <v>0</v>
      </c>
      <c r="M395" s="224" t="s">
        <v>9</v>
      </c>
      <c r="N395" s="228" t="str">
        <f>IFERROR(B395/_data!B395-1,"")</f>
        <v/>
      </c>
      <c r="O395" s="228" t="str">
        <f>IFERROR(C395/_data!C395-1,"")</f>
        <v/>
      </c>
      <c r="P395" s="228" t="str">
        <f>IFERROR(D395/_data!D395-1,"")</f>
        <v/>
      </c>
      <c r="Q395" s="228" t="str">
        <f>IFERROR(E395/_data!E395-1,"")</f>
        <v/>
      </c>
      <c r="R395" s="228" t="str">
        <f>IFERROR(F395/_data!F395-1,"")</f>
        <v/>
      </c>
      <c r="S395" s="228" t="str">
        <f>IFERROR(G395/_data!G395-1,"")</f>
        <v/>
      </c>
      <c r="T395" s="228" t="str">
        <f>IFERROR(H395/_data!H395-1,"")</f>
        <v/>
      </c>
      <c r="U395" s="228" t="str">
        <f>IFERROR(I395/_data!I395-1,"")</f>
        <v/>
      </c>
      <c r="V395" s="228" t="str">
        <f>IFERROR(J395/_data!J395-1,"")</f>
        <v/>
      </c>
      <c r="W395" s="228" t="str">
        <f>IFERROR(K395/_data!K395-1,"")</f>
        <v/>
      </c>
    </row>
    <row r="396" spans="1:23" x14ac:dyDescent="0.25">
      <c r="A396" s="224" t="s">
        <v>10</v>
      </c>
      <c r="B396" s="225">
        <v>0</v>
      </c>
      <c r="C396" s="225">
        <v>0</v>
      </c>
      <c r="D396" s="225">
        <v>0</v>
      </c>
      <c r="E396" s="225">
        <v>0</v>
      </c>
      <c r="F396" s="225">
        <v>0</v>
      </c>
      <c r="G396" s="225">
        <v>0</v>
      </c>
      <c r="H396" s="225">
        <v>0</v>
      </c>
      <c r="I396" s="225">
        <v>0</v>
      </c>
      <c r="J396" s="225">
        <v>0</v>
      </c>
      <c r="K396" s="225">
        <v>0</v>
      </c>
      <c r="M396" s="224" t="s">
        <v>10</v>
      </c>
      <c r="N396" s="228" t="str">
        <f>IFERROR(B396/_data!B396-1,"")</f>
        <v/>
      </c>
      <c r="O396" s="228" t="str">
        <f>IFERROR(C396/_data!C396-1,"")</f>
        <v/>
      </c>
      <c r="P396" s="228" t="str">
        <f>IFERROR(D396/_data!D396-1,"")</f>
        <v/>
      </c>
      <c r="Q396" s="228" t="str">
        <f>IFERROR(E396/_data!E396-1,"")</f>
        <v/>
      </c>
      <c r="R396" s="228" t="str">
        <f>IFERROR(F396/_data!F396-1,"")</f>
        <v/>
      </c>
      <c r="S396" s="228" t="str">
        <f>IFERROR(G396/_data!G396-1,"")</f>
        <v/>
      </c>
      <c r="T396" s="228" t="str">
        <f>IFERROR(H396/_data!H396-1,"")</f>
        <v/>
      </c>
      <c r="U396" s="228" t="str">
        <f>IFERROR(I396/_data!I396-1,"")</f>
        <v/>
      </c>
      <c r="V396" s="228" t="str">
        <f>IFERROR(J396/_data!J396-1,"")</f>
        <v/>
      </c>
      <c r="W396" s="228" t="str">
        <f>IFERROR(K396/_data!K396-1,"")</f>
        <v/>
      </c>
    </row>
    <row r="397" spans="1:23" x14ac:dyDescent="0.25">
      <c r="A397" s="224" t="s">
        <v>11</v>
      </c>
      <c r="B397" s="225">
        <v>0</v>
      </c>
      <c r="C397" s="225">
        <v>0</v>
      </c>
      <c r="D397" s="225">
        <v>0</v>
      </c>
      <c r="E397" s="225">
        <v>0</v>
      </c>
      <c r="F397" s="225">
        <v>0</v>
      </c>
      <c r="G397" s="225">
        <v>0</v>
      </c>
      <c r="H397" s="225">
        <v>0</v>
      </c>
      <c r="I397" s="225">
        <v>0</v>
      </c>
      <c r="J397" s="225">
        <v>0</v>
      </c>
      <c r="K397" s="225">
        <v>0</v>
      </c>
      <c r="M397" s="224" t="s">
        <v>11</v>
      </c>
      <c r="N397" s="228" t="str">
        <f>IFERROR(B397/_data!B397-1,"")</f>
        <v/>
      </c>
      <c r="O397" s="228" t="str">
        <f>IFERROR(C397/_data!C397-1,"")</f>
        <v/>
      </c>
      <c r="P397" s="228" t="str">
        <f>IFERROR(D397/_data!D397-1,"")</f>
        <v/>
      </c>
      <c r="Q397" s="228" t="str">
        <f>IFERROR(E397/_data!E397-1,"")</f>
        <v/>
      </c>
      <c r="R397" s="228" t="str">
        <f>IFERROR(F397/_data!F397-1,"")</f>
        <v/>
      </c>
      <c r="S397" s="228" t="str">
        <f>IFERROR(G397/_data!G397-1,"")</f>
        <v/>
      </c>
      <c r="T397" s="228" t="str">
        <f>IFERROR(H397/_data!H397-1,"")</f>
        <v/>
      </c>
      <c r="U397" s="228" t="str">
        <f>IFERROR(I397/_data!I397-1,"")</f>
        <v/>
      </c>
      <c r="V397" s="228" t="str">
        <f>IFERROR(J397/_data!J397-1,"")</f>
        <v/>
      </c>
      <c r="W397" s="228" t="str">
        <f>IFERROR(K397/_data!K397-1,"")</f>
        <v/>
      </c>
    </row>
    <row r="398" spans="1:23" x14ac:dyDescent="0.25">
      <c r="A398" s="226" t="s">
        <v>40</v>
      </c>
      <c r="B398" s="227">
        <v>0.32642135278952411</v>
      </c>
      <c r="C398" s="227">
        <v>0.35490741952805166</v>
      </c>
      <c r="D398" s="227">
        <v>0.33720796085668753</v>
      </c>
      <c r="E398" s="227">
        <v>0.32158014182183581</v>
      </c>
      <c r="F398" s="227">
        <v>0.24571323654836966</v>
      </c>
      <c r="G398" s="227">
        <v>0.2551838897105021</v>
      </c>
      <c r="H398" s="227">
        <v>0.29731928512866823</v>
      </c>
      <c r="I398" s="227">
        <v>0.3702521614014832</v>
      </c>
      <c r="J398" s="227">
        <v>0.26714447424822613</v>
      </c>
      <c r="K398" s="227">
        <v>0.2310114124953935</v>
      </c>
      <c r="M398" s="226" t="s">
        <v>40</v>
      </c>
      <c r="N398" s="228">
        <f>IFERROR(B398/_data!B398-1,"")</f>
        <v>0</v>
      </c>
      <c r="O398" s="228">
        <f>IFERROR(C398/_data!C398-1,"")</f>
        <v>0</v>
      </c>
      <c r="P398" s="228">
        <f>IFERROR(D398/_data!D398-1,"")</f>
        <v>0</v>
      </c>
      <c r="Q398" s="228">
        <f>IFERROR(E398/_data!E398-1,"")</f>
        <v>0</v>
      </c>
      <c r="R398" s="228">
        <f>IFERROR(F398/_data!F398-1,"")</f>
        <v>0</v>
      </c>
      <c r="S398" s="228">
        <f>IFERROR(G398/_data!G398-1,"")</f>
        <v>0</v>
      </c>
      <c r="T398" s="228">
        <f>IFERROR(H398/_data!H398-1,"")</f>
        <v>0</v>
      </c>
      <c r="U398" s="228">
        <f>IFERROR(I398/_data!I398-1,"")</f>
        <v>0</v>
      </c>
      <c r="V398" s="228">
        <f>IFERROR(J398/_data!J398-1,"")</f>
        <v>0</v>
      </c>
      <c r="W398" s="228">
        <f>IFERROR(K398/_data!K398-1,"")</f>
        <v>0</v>
      </c>
    </row>
    <row r="400" spans="1:23" x14ac:dyDescent="0.25">
      <c r="A400" s="230" t="s">
        <v>263</v>
      </c>
      <c r="B400" s="231" t="s">
        <v>262</v>
      </c>
      <c r="C400" s="232"/>
      <c r="D400" s="232"/>
      <c r="E400" s="232"/>
      <c r="F400" s="232"/>
      <c r="G400" s="232"/>
      <c r="H400" s="232"/>
    </row>
    <row r="401" spans="1:47" s="152" customFormat="1" x14ac:dyDescent="0.25">
      <c r="A401" s="290" t="s">
        <v>32</v>
      </c>
      <c r="B401" s="290"/>
      <c r="C401" s="290"/>
      <c r="D401" s="290"/>
      <c r="E401" s="290"/>
      <c r="F401" s="290"/>
      <c r="G401" s="290"/>
      <c r="H401" s="290"/>
      <c r="I401" s="290"/>
      <c r="J401" s="290"/>
      <c r="K401" s="290"/>
      <c r="L401" s="86"/>
      <c r="M401" s="290" t="s">
        <v>32</v>
      </c>
      <c r="N401" s="290"/>
      <c r="O401" s="290"/>
      <c r="P401" s="290"/>
      <c r="Q401" s="290"/>
      <c r="R401" s="290"/>
      <c r="S401" s="290"/>
      <c r="T401" s="290"/>
      <c r="U401" s="290"/>
      <c r="V401" s="290"/>
      <c r="W401" s="290"/>
      <c r="X401" s="86"/>
      <c r="Y401" s="290" t="s">
        <v>32</v>
      </c>
      <c r="Z401" s="290"/>
      <c r="AA401" s="290"/>
      <c r="AB401" s="290"/>
      <c r="AC401" s="290"/>
      <c r="AD401" s="290"/>
      <c r="AE401" s="290"/>
      <c r="AF401" s="290"/>
      <c r="AG401" s="290"/>
      <c r="AH401" s="290"/>
      <c r="AI401" s="290"/>
      <c r="AJ401" s="86"/>
      <c r="AK401" s="290" t="s">
        <v>32</v>
      </c>
      <c r="AL401" s="290"/>
      <c r="AM401" s="290"/>
      <c r="AN401" s="290"/>
      <c r="AO401" s="290"/>
      <c r="AP401" s="290"/>
      <c r="AQ401" s="290"/>
      <c r="AR401" s="290"/>
      <c r="AS401" s="290"/>
      <c r="AT401" s="290"/>
      <c r="AU401" s="290"/>
    </row>
    <row r="402" spans="1:47" x14ac:dyDescent="0.25">
      <c r="A402" s="150" t="s">
        <v>255</v>
      </c>
      <c r="B402" s="152"/>
      <c r="C402" s="152"/>
      <c r="D402" s="152"/>
      <c r="E402" s="152"/>
      <c r="F402" s="152"/>
      <c r="G402" s="152"/>
      <c r="H402" s="152"/>
      <c r="I402" s="152"/>
      <c r="J402" s="152"/>
      <c r="K402" s="152"/>
      <c r="M402" s="229" t="s">
        <v>257</v>
      </c>
      <c r="N402" s="150" t="str">
        <f>A402</f>
        <v>Energy consumption (MWh /Einwohner and  Year) - Residential building (Households)</v>
      </c>
      <c r="O402" s="152"/>
      <c r="P402" s="152"/>
      <c r="Q402" s="152"/>
      <c r="R402" s="152"/>
      <c r="S402" s="152"/>
      <c r="T402" s="152"/>
      <c r="U402" s="152"/>
      <c r="V402" s="152"/>
      <c r="W402" s="152"/>
      <c r="Y402" s="150" t="s">
        <v>56</v>
      </c>
      <c r="Z402" s="152"/>
      <c r="AA402" s="152"/>
      <c r="AB402" s="152"/>
      <c r="AC402" s="152"/>
      <c r="AD402" s="152"/>
      <c r="AE402" s="152"/>
      <c r="AF402" s="152"/>
      <c r="AG402" s="152"/>
      <c r="AH402" s="152"/>
      <c r="AI402" s="152"/>
    </row>
    <row r="403" spans="1:47" x14ac:dyDescent="0.25">
      <c r="A403" s="223" t="s">
        <v>39</v>
      </c>
      <c r="B403" s="223">
        <v>2000</v>
      </c>
      <c r="C403" s="223">
        <v>2001</v>
      </c>
      <c r="D403" s="223">
        <v>2002</v>
      </c>
      <c r="E403" s="223">
        <v>2003</v>
      </c>
      <c r="F403" s="223">
        <v>2004</v>
      </c>
      <c r="G403" s="223">
        <v>2005</v>
      </c>
      <c r="H403" s="223">
        <v>2006</v>
      </c>
      <c r="I403" s="223">
        <v>2007</v>
      </c>
      <c r="J403" s="223">
        <v>2008</v>
      </c>
      <c r="K403" s="223">
        <v>2009</v>
      </c>
      <c r="M403" s="223" t="s">
        <v>39</v>
      </c>
      <c r="N403" s="223">
        <v>2000</v>
      </c>
      <c r="O403" s="223">
        <v>2001</v>
      </c>
      <c r="P403" s="223">
        <v>2002</v>
      </c>
      <c r="Q403" s="223">
        <v>2003</v>
      </c>
      <c r="R403" s="223">
        <v>2004</v>
      </c>
      <c r="S403" s="223">
        <v>2005</v>
      </c>
      <c r="T403" s="223">
        <v>2006</v>
      </c>
      <c r="U403" s="223">
        <v>2007</v>
      </c>
      <c r="V403" s="223">
        <v>2008</v>
      </c>
      <c r="W403" s="223">
        <v>2009</v>
      </c>
      <c r="Y403" s="151" t="s">
        <v>39</v>
      </c>
      <c r="Z403" s="151">
        <v>2000</v>
      </c>
      <c r="AA403" s="151">
        <v>2001</v>
      </c>
      <c r="AB403" s="151">
        <v>2002</v>
      </c>
      <c r="AC403" s="151">
        <v>2003</v>
      </c>
      <c r="AD403" s="151">
        <v>2004</v>
      </c>
      <c r="AE403" s="151">
        <v>2005</v>
      </c>
      <c r="AF403" s="151">
        <v>2006</v>
      </c>
      <c r="AG403" s="151">
        <v>2007</v>
      </c>
      <c r="AH403" s="151">
        <v>2008</v>
      </c>
      <c r="AI403" s="151">
        <v>2009</v>
      </c>
      <c r="AL403" s="238" t="s">
        <v>264</v>
      </c>
      <c r="AM403" s="238">
        <f>'DATA-OUTPUT Co2 absolute'!$B$8</f>
        <v>0</v>
      </c>
      <c r="AN403" s="152"/>
      <c r="AO403" s="238" t="s">
        <v>266</v>
      </c>
      <c r="AP403" s="241" t="s">
        <v>265</v>
      </c>
    </row>
    <row r="404" spans="1:47" x14ac:dyDescent="0.25">
      <c r="A404" s="224" t="s">
        <v>1</v>
      </c>
      <c r="B404" s="225">
        <v>0.47997532073965193</v>
      </c>
      <c r="C404" s="225">
        <v>0.36680529997146449</v>
      </c>
      <c r="D404" s="225">
        <v>0.34441839599432722</v>
      </c>
      <c r="E404" s="225">
        <v>0.47885313187793704</v>
      </c>
      <c r="F404" s="225">
        <v>0.4877857660587302</v>
      </c>
      <c r="G404" s="225">
        <v>0.57120227964376258</v>
      </c>
      <c r="H404" s="225">
        <v>0.62412702062786385</v>
      </c>
      <c r="I404" s="225">
        <v>0.53410691839816427</v>
      </c>
      <c r="J404" s="225">
        <v>0.28991002396157789</v>
      </c>
      <c r="K404" s="225">
        <v>0.26862911431856129</v>
      </c>
      <c r="M404" s="224" t="s">
        <v>1</v>
      </c>
      <c r="N404" s="228">
        <f>IFERROR(B404/_data!B404-1,"")</f>
        <v>0</v>
      </c>
      <c r="O404" s="228">
        <f>IFERROR(C404/_data!C404-1,"")</f>
        <v>0</v>
      </c>
      <c r="P404" s="228">
        <f>IFERROR(D404/_data!D404-1,"")</f>
        <v>0</v>
      </c>
      <c r="Q404" s="228">
        <f>IFERROR(E404/_data!E404-1,"")</f>
        <v>0</v>
      </c>
      <c r="R404" s="228">
        <f>IFERROR(F404/_data!F404-1,"")</f>
        <v>0</v>
      </c>
      <c r="S404" s="228">
        <f>IFERROR(G404/_data!G404-1,"")</f>
        <v>0</v>
      </c>
      <c r="T404" s="228">
        <f>IFERROR(H404/_data!H404-1,"")</f>
        <v>0</v>
      </c>
      <c r="U404" s="228">
        <f>IFERROR(I404/_data!I404-1,"")</f>
        <v>0</v>
      </c>
      <c r="V404" s="228">
        <f>IFERROR(J404/_data!J404-1,"")</f>
        <v>0</v>
      </c>
      <c r="W404" s="228">
        <f>IFERROR(K404/_data!K404-1,"")</f>
        <v>0</v>
      </c>
      <c r="Y404" s="159" t="s">
        <v>1</v>
      </c>
      <c r="Z404" s="147">
        <f>_data!Z404</f>
        <v>0.23300000000000001</v>
      </c>
      <c r="AA404" s="147">
        <f>_data!AA404</f>
        <v>0.28000000000000003</v>
      </c>
      <c r="AB404" s="147">
        <f>_data!AB404</f>
        <v>0.27200000000000002</v>
      </c>
      <c r="AC404" s="147">
        <f>_data!AC404</f>
        <v>0.20799999999999999</v>
      </c>
      <c r="AD404" s="147">
        <f>_data!AD404</f>
        <v>0.24199999999999999</v>
      </c>
      <c r="AE404" s="147">
        <f>_data!AE404</f>
        <v>0.21199999999999999</v>
      </c>
      <c r="AF404" s="147">
        <f>_data!AF404</f>
        <v>0.193</v>
      </c>
      <c r="AG404" s="147">
        <f>_data!AG404</f>
        <v>0.23100000000000001</v>
      </c>
      <c r="AH404" s="147">
        <f>_data!AH404</f>
        <v>0.14899999999999999</v>
      </c>
      <c r="AI404" s="147">
        <f>_data!AI404</f>
        <v>0.14899999999999999</v>
      </c>
      <c r="AL404" s="152"/>
      <c r="AM404" s="237">
        <f>'DATA-OUTPUT EC per capita'!$B$37</f>
        <v>0</v>
      </c>
      <c r="AN404" s="152" t="str">
        <f>IF(AM403=Z403,Z404,IF(AM403=AA403,AA404,IF(AM403=AB403,AB404,IF(AM403=AC403,AC404,IF(AM403=AD403,AD404,IF(AM403=AE403,AE404,IF(AM403=AF403,AF404,IF(AM403=AG403,AG404,IF(AM403=AH403,AH404,IF(AM403=AI403,AI404,"Fehler"))))))))))</f>
        <v>Fehler</v>
      </c>
      <c r="AO404" s="239" t="e">
        <f>AN404*AM404</f>
        <v>#VALUE!</v>
      </c>
      <c r="AP404" s="240" t="e">
        <f>AO404/'DATA-OUTPUT Co2 per capita'!$B$37-1</f>
        <v>#VALUE!</v>
      </c>
    </row>
    <row r="405" spans="1:47" x14ac:dyDescent="0.25">
      <c r="A405" s="224" t="s">
        <v>5</v>
      </c>
      <c r="B405" s="225">
        <v>0</v>
      </c>
      <c r="C405" s="225">
        <v>0</v>
      </c>
      <c r="D405" s="225">
        <v>0</v>
      </c>
      <c r="E405" s="225">
        <v>0</v>
      </c>
      <c r="F405" s="225">
        <v>0</v>
      </c>
      <c r="G405" s="225">
        <v>0</v>
      </c>
      <c r="H405" s="225">
        <v>0</v>
      </c>
      <c r="I405" s="225">
        <v>0</v>
      </c>
      <c r="J405" s="225">
        <v>0</v>
      </c>
      <c r="K405" s="225">
        <v>0</v>
      </c>
      <c r="M405" s="224" t="s">
        <v>5</v>
      </c>
      <c r="N405" s="228" t="str">
        <f>IFERROR(B405/_data!B405-1,"")</f>
        <v/>
      </c>
      <c r="O405" s="228" t="str">
        <f>IFERROR(C405/_data!C405-1,"")</f>
        <v/>
      </c>
      <c r="P405" s="228" t="str">
        <f>IFERROR(D405/_data!D405-1,"")</f>
        <v/>
      </c>
      <c r="Q405" s="228" t="str">
        <f>IFERROR(E405/_data!E405-1,"")</f>
        <v/>
      </c>
      <c r="R405" s="228" t="str">
        <f>IFERROR(F405/_data!F405-1,"")</f>
        <v/>
      </c>
      <c r="S405" s="228" t="str">
        <f>IFERROR(G405/_data!G405-1,"")</f>
        <v/>
      </c>
      <c r="T405" s="228" t="str">
        <f>IFERROR(H405/_data!H405-1,"")</f>
        <v/>
      </c>
      <c r="U405" s="228" t="str">
        <f>IFERROR(I405/_data!I405-1,"")</f>
        <v/>
      </c>
      <c r="V405" s="228" t="str">
        <f>IFERROR(J405/_data!J405-1,"")</f>
        <v/>
      </c>
      <c r="W405" s="228" t="str">
        <f>IFERROR(K405/_data!K405-1,"")</f>
        <v/>
      </c>
      <c r="Y405" s="159" t="s">
        <v>5</v>
      </c>
      <c r="Z405" s="147" t="str">
        <f>_data!Z405</f>
        <v>n.a.</v>
      </c>
      <c r="AA405" s="147" t="str">
        <f>_data!AA405</f>
        <v>n.a.</v>
      </c>
      <c r="AB405" s="147" t="str">
        <f>_data!AB405</f>
        <v>n.a.</v>
      </c>
      <c r="AC405" s="147" t="str">
        <f>_data!AC405</f>
        <v>n.a.</v>
      </c>
      <c r="AD405" s="147" t="str">
        <f>_data!AD405</f>
        <v>n.a.</v>
      </c>
      <c r="AE405" s="147" t="str">
        <f>_data!AE405</f>
        <v>n.a.</v>
      </c>
      <c r="AF405" s="147" t="str">
        <f>_data!AF405</f>
        <v>n.a.</v>
      </c>
      <c r="AG405" s="147" t="str">
        <f>_data!AG405</f>
        <v>n.a.</v>
      </c>
      <c r="AH405" s="147" t="str">
        <f>_data!AH405</f>
        <v>n.a.</v>
      </c>
      <c r="AI405" s="147" t="str">
        <f>_data!AI405</f>
        <v>n.a.</v>
      </c>
      <c r="AL405" s="152"/>
      <c r="AM405" s="237">
        <f>'DATA-OUTPUT EC per capita'!$C$37</f>
        <v>0</v>
      </c>
      <c r="AN405" s="222" t="str">
        <f>IF(AM403=Z403,Z405,IF(AM403=AA403,AA405,IF(AM403=AB403,AB405,IF(AM403=AC403,AC405,IF(AM403=AD403,AD405,IF(AM403=AE403,AE405,IF(AM403=AF403,AF405,IF(AM403=AG403, AG405,IF(AM403=AH403,AH405,IF(AM403=AI403,AI405,"Fehler"))))))))))</f>
        <v>Fehler</v>
      </c>
      <c r="AO405" s="239" t="e">
        <f>AM405*AN405</f>
        <v>#VALUE!</v>
      </c>
      <c r="AP405" s="240" t="e">
        <f>AO405/'DATA-OUTPUT Co2 per capita'!$C$37-1</f>
        <v>#VALUE!</v>
      </c>
    </row>
    <row r="406" spans="1:47" x14ac:dyDescent="0.25">
      <c r="A406" s="224" t="s">
        <v>6</v>
      </c>
      <c r="B406" s="225">
        <v>0</v>
      </c>
      <c r="C406" s="225">
        <v>0</v>
      </c>
      <c r="D406" s="225">
        <v>0</v>
      </c>
      <c r="E406" s="225">
        <v>0</v>
      </c>
      <c r="F406" s="225">
        <v>0</v>
      </c>
      <c r="G406" s="225">
        <v>0</v>
      </c>
      <c r="H406" s="225">
        <v>0</v>
      </c>
      <c r="I406" s="225">
        <v>0</v>
      </c>
      <c r="J406" s="225">
        <v>0</v>
      </c>
      <c r="K406" s="225">
        <v>0</v>
      </c>
      <c r="M406" s="224" t="s">
        <v>6</v>
      </c>
      <c r="N406" s="228" t="str">
        <f>IFERROR(B406/_data!B406-1,"")</f>
        <v/>
      </c>
      <c r="O406" s="228" t="str">
        <f>IFERROR(C406/_data!C406-1,"")</f>
        <v/>
      </c>
      <c r="P406" s="228" t="str">
        <f>IFERROR(D406/_data!D406-1,"")</f>
        <v/>
      </c>
      <c r="Q406" s="228" t="str">
        <f>IFERROR(E406/_data!E406-1,"")</f>
        <v/>
      </c>
      <c r="R406" s="228" t="str">
        <f>IFERROR(F406/_data!F406-1,"")</f>
        <v/>
      </c>
      <c r="S406" s="228" t="str">
        <f>IFERROR(G406/_data!G406-1,"")</f>
        <v/>
      </c>
      <c r="T406" s="228" t="str">
        <f>IFERROR(H406/_data!H406-1,"")</f>
        <v/>
      </c>
      <c r="U406" s="228" t="str">
        <f>IFERROR(I406/_data!I406-1,"")</f>
        <v/>
      </c>
      <c r="V406" s="228" t="str">
        <f>IFERROR(J406/_data!J406-1,"")</f>
        <v/>
      </c>
      <c r="W406" s="228" t="str">
        <f>IFERROR(K406/_data!K406-1,"")</f>
        <v/>
      </c>
      <c r="Y406" s="159" t="s">
        <v>6</v>
      </c>
      <c r="Z406" s="147">
        <f>_data!Z406</f>
        <v>0.20200000000000001</v>
      </c>
      <c r="AA406" s="147">
        <f>_data!AA406</f>
        <v>0.20200000000000001</v>
      </c>
      <c r="AB406" s="147">
        <f>_data!AB406</f>
        <v>0.20200000000000001</v>
      </c>
      <c r="AC406" s="147">
        <f>_data!AC406</f>
        <v>0.20200000000000001</v>
      </c>
      <c r="AD406" s="147">
        <f>_data!AD406</f>
        <v>0.20200000000000001</v>
      </c>
      <c r="AE406" s="147">
        <f>_data!AE406</f>
        <v>0.20200000000000001</v>
      </c>
      <c r="AF406" s="147">
        <f>_data!AF406</f>
        <v>0.20200000000000001</v>
      </c>
      <c r="AG406" s="147">
        <f>_data!AG406</f>
        <v>0.20200000000000001</v>
      </c>
      <c r="AH406" s="147">
        <f>_data!AH406</f>
        <v>0.20200000000000001</v>
      </c>
      <c r="AI406" s="147">
        <f>_data!AI406</f>
        <v>0.20200000000000001</v>
      </c>
      <c r="AL406" s="152"/>
      <c r="AM406" s="237">
        <f>'DATA-OUTPUT EC per capita'!$D$37</f>
        <v>0</v>
      </c>
      <c r="AN406" s="222" t="str">
        <f>IF(AM403=Z403,Z406,IF(AM403=AA403,AA406,IF(AM403=AB403,AB406,IF(AM403=AC403,AC406,IF(AM403=AD403,AD406,IF(AM403=AE403,AE406,IF(AM403=AF403,AF406,IF(AM403=AG403, AG406,IF(AM403=AH403,AH406,IF(AM403=AI403,AI406,"Fehler"))))))))))</f>
        <v>Fehler</v>
      </c>
      <c r="AO406" s="239" t="e">
        <f t="shared" ref="AO406:AO412" si="5">AM406*AN406</f>
        <v>#VALUE!</v>
      </c>
      <c r="AP406" s="240" t="e">
        <f>AO406/'DATA-OUTPUT Co2 per capita'!$D$37-1</f>
        <v>#VALUE!</v>
      </c>
    </row>
    <row r="407" spans="1:47" x14ac:dyDescent="0.25">
      <c r="A407" s="224" t="s">
        <v>2</v>
      </c>
      <c r="B407" s="225">
        <v>0</v>
      </c>
      <c r="C407" s="225">
        <v>0</v>
      </c>
      <c r="D407" s="225">
        <v>0</v>
      </c>
      <c r="E407" s="225">
        <v>0</v>
      </c>
      <c r="F407" s="225">
        <v>0</v>
      </c>
      <c r="G407" s="225">
        <v>0</v>
      </c>
      <c r="H407" s="225">
        <v>0</v>
      </c>
      <c r="I407" s="225">
        <v>0</v>
      </c>
      <c r="J407" s="225">
        <v>0</v>
      </c>
      <c r="K407" s="225">
        <v>0</v>
      </c>
      <c r="M407" s="224" t="s">
        <v>2</v>
      </c>
      <c r="N407" s="228" t="str">
        <f>IFERROR(B407/_data!B407-1,"")</f>
        <v/>
      </c>
      <c r="O407" s="228" t="str">
        <f>IFERROR(C407/_data!C407-1,"")</f>
        <v/>
      </c>
      <c r="P407" s="228" t="str">
        <f>IFERROR(D407/_data!D407-1,"")</f>
        <v/>
      </c>
      <c r="Q407" s="228" t="str">
        <f>IFERROR(E407/_data!E407-1,"")</f>
        <v/>
      </c>
      <c r="R407" s="228" t="str">
        <f>IFERROR(F407/_data!F407-1,"")</f>
        <v/>
      </c>
      <c r="S407" s="228" t="str">
        <f>IFERROR(G407/_data!G407-1,"")</f>
        <v/>
      </c>
      <c r="T407" s="228" t="str">
        <f>IFERROR(H407/_data!H407-1,"")</f>
        <v/>
      </c>
      <c r="U407" s="228" t="str">
        <f>IFERROR(I407/_data!I407-1,"")</f>
        <v/>
      </c>
      <c r="V407" s="228" t="str">
        <f>IFERROR(J407/_data!J407-1,"")</f>
        <v/>
      </c>
      <c r="W407" s="228" t="str">
        <f>IFERROR(K407/_data!K407-1,"")</f>
        <v/>
      </c>
      <c r="Y407" s="159" t="s">
        <v>2</v>
      </c>
      <c r="Z407" s="147">
        <f>_data!Z407</f>
        <v>0.23100000000000001</v>
      </c>
      <c r="AA407" s="147">
        <f>_data!AA407</f>
        <v>0.23100000000000001</v>
      </c>
      <c r="AB407" s="147">
        <f>_data!AB407</f>
        <v>0.23100000000000001</v>
      </c>
      <c r="AC407" s="147">
        <f>_data!AC407</f>
        <v>0.23100000000000001</v>
      </c>
      <c r="AD407" s="147">
        <f>_data!AD407</f>
        <v>0.23100000000000001</v>
      </c>
      <c r="AE407" s="147">
        <f>_data!AE407</f>
        <v>0.23100000000000001</v>
      </c>
      <c r="AF407" s="147">
        <f>_data!AF407</f>
        <v>0.23100000000000001</v>
      </c>
      <c r="AG407" s="147">
        <f>_data!AG407</f>
        <v>0.23100000000000001</v>
      </c>
      <c r="AH407" s="147">
        <f>_data!AH407</f>
        <v>0.23100000000000001</v>
      </c>
      <c r="AI407" s="147">
        <f>_data!AI407</f>
        <v>0.23100000000000001</v>
      </c>
      <c r="AL407" s="152"/>
      <c r="AM407" s="237">
        <f>'DATA-OUTPUT EC per capita'!$E$37</f>
        <v>0</v>
      </c>
      <c r="AN407" s="222" t="str">
        <f>IF(AM403=Z403,Z407,IF(AM403=AA403,AA407,IF(AM403=AB403,AB407,IF(AM403=AC403,AC407,IF(AM403=AD403,AD407,IF(AM403=AE403,AE407,IF(AM403=AF403,AF407,IF(AM403=AG403, AG407,IF(AM403=AH403,AH407,IF(AM403=AI403,AI407,"Fehler"))))))))))</f>
        <v>Fehler</v>
      </c>
      <c r="AO407" s="239" t="e">
        <f t="shared" si="5"/>
        <v>#VALUE!</v>
      </c>
      <c r="AP407" s="152" t="e">
        <f>AO407/'DATA-OUTPUT Co2 per capita'!$E$37-1</f>
        <v>#VALUE!</v>
      </c>
    </row>
    <row r="408" spans="1:47" x14ac:dyDescent="0.25">
      <c r="A408" s="224" t="s">
        <v>7</v>
      </c>
      <c r="B408" s="225">
        <v>0</v>
      </c>
      <c r="C408" s="225">
        <v>0</v>
      </c>
      <c r="D408" s="225">
        <v>0</v>
      </c>
      <c r="E408" s="225">
        <v>0</v>
      </c>
      <c r="F408" s="225">
        <v>0</v>
      </c>
      <c r="G408" s="225">
        <v>0</v>
      </c>
      <c r="H408" s="225">
        <v>0</v>
      </c>
      <c r="I408" s="225">
        <v>0</v>
      </c>
      <c r="J408" s="225">
        <v>0</v>
      </c>
      <c r="K408" s="225">
        <v>0</v>
      </c>
      <c r="M408" s="224" t="s">
        <v>7</v>
      </c>
      <c r="N408" s="228" t="str">
        <f>IFERROR(B408/_data!B408-1,"")</f>
        <v/>
      </c>
      <c r="O408" s="228" t="str">
        <f>IFERROR(C408/_data!C408-1,"")</f>
        <v/>
      </c>
      <c r="P408" s="228" t="str">
        <f>IFERROR(D408/_data!D408-1,"")</f>
        <v/>
      </c>
      <c r="Q408" s="228" t="str">
        <f>IFERROR(E408/_data!E408-1,"")</f>
        <v/>
      </c>
      <c r="R408" s="228" t="str">
        <f>IFERROR(F408/_data!F408-1,"")</f>
        <v/>
      </c>
      <c r="S408" s="228" t="str">
        <f>IFERROR(G408/_data!G408-1,"")</f>
        <v/>
      </c>
      <c r="T408" s="228" t="str">
        <f>IFERROR(H408/_data!H408-1,"")</f>
        <v/>
      </c>
      <c r="U408" s="228" t="str">
        <f>IFERROR(I408/_data!I408-1,"")</f>
        <v/>
      </c>
      <c r="V408" s="228" t="str">
        <f>IFERROR(J408/_data!J408-1,"")</f>
        <v/>
      </c>
      <c r="W408" s="228" t="str">
        <f>IFERROR(K408/_data!K408-1,"")</f>
        <v/>
      </c>
      <c r="Y408" s="159" t="s">
        <v>7</v>
      </c>
      <c r="Z408" s="147">
        <f>_data!Z408</f>
        <v>0.26700000000000002</v>
      </c>
      <c r="AA408" s="147">
        <f>_data!AA408</f>
        <v>0.26700000000000002</v>
      </c>
      <c r="AB408" s="147">
        <f>_data!AB408</f>
        <v>0.26700000000000002</v>
      </c>
      <c r="AC408" s="147">
        <f>_data!AC408</f>
        <v>0.26700000000000002</v>
      </c>
      <c r="AD408" s="147">
        <f>_data!AD408</f>
        <v>0.26700000000000002</v>
      </c>
      <c r="AE408" s="147">
        <f>_data!AE408</f>
        <v>0.26700000000000002</v>
      </c>
      <c r="AF408" s="147">
        <f>_data!AF408</f>
        <v>0.26700000000000002</v>
      </c>
      <c r="AG408" s="147">
        <f>_data!AG408</f>
        <v>0.26700000000000002</v>
      </c>
      <c r="AH408" s="147">
        <f>_data!AH408</f>
        <v>0.26700000000000002</v>
      </c>
      <c r="AI408" s="147">
        <f>_data!AI408</f>
        <v>0.26700000000000002</v>
      </c>
      <c r="AL408" s="152"/>
      <c r="AM408" s="237">
        <f>'DATA-OUTPUT EC per capita'!$F$37</f>
        <v>0</v>
      </c>
      <c r="AN408" s="222" t="str">
        <f>IF(AM403=Z403,Z408,IF(AM403=AA403,AA408,IF(AM403=AB403,AB408,IF(AM403=AC403,AC408,IF(AM403=AD403,AD408,IF(AM403=AE403,AE408,IF(AM403=AF403,AF408,IF(AM403=AG403, AG408,IF(AM403=AH403,AH408,IF(AM403=AI403,AI408,"Fehler"))))))))))</f>
        <v>Fehler</v>
      </c>
      <c r="AO408" s="239" t="e">
        <f t="shared" si="5"/>
        <v>#VALUE!</v>
      </c>
      <c r="AP408" s="240" t="e">
        <f>AO408/'DATA-OUTPUT Co2 per capita'!$F$37-1</f>
        <v>#VALUE!</v>
      </c>
    </row>
    <row r="409" spans="1:47" x14ac:dyDescent="0.25">
      <c r="A409" s="224" t="s">
        <v>8</v>
      </c>
      <c r="B409" s="225">
        <v>0</v>
      </c>
      <c r="C409" s="225">
        <v>0</v>
      </c>
      <c r="D409" s="225">
        <v>0</v>
      </c>
      <c r="E409" s="225">
        <v>0</v>
      </c>
      <c r="F409" s="225">
        <v>0</v>
      </c>
      <c r="G409" s="225">
        <v>0</v>
      </c>
      <c r="H409" s="225">
        <v>0</v>
      </c>
      <c r="I409" s="225">
        <v>0</v>
      </c>
      <c r="J409" s="225">
        <v>0</v>
      </c>
      <c r="K409" s="225">
        <v>0</v>
      </c>
      <c r="M409" s="224" t="s">
        <v>8</v>
      </c>
      <c r="N409" s="228" t="str">
        <f>IFERROR(B409/_data!B409-1,"")</f>
        <v/>
      </c>
      <c r="O409" s="228" t="str">
        <f>IFERROR(C409/_data!C409-1,"")</f>
        <v/>
      </c>
      <c r="P409" s="228" t="str">
        <f>IFERROR(D409/_data!D409-1,"")</f>
        <v/>
      </c>
      <c r="Q409" s="228" t="str">
        <f>IFERROR(E409/_data!E409-1,"")</f>
        <v/>
      </c>
      <c r="R409" s="228" t="str">
        <f>IFERROR(F409/_data!F409-1,"")</f>
        <v/>
      </c>
      <c r="S409" s="228" t="str">
        <f>IFERROR(G409/_data!G409-1,"")</f>
        <v/>
      </c>
      <c r="T409" s="228" t="str">
        <f>IFERROR(H409/_data!H409-1,"")</f>
        <v/>
      </c>
      <c r="U409" s="228" t="str">
        <f>IFERROR(I409/_data!I409-1,"")</f>
        <v/>
      </c>
      <c r="V409" s="228" t="str">
        <f>IFERROR(J409/_data!J409-1,"")</f>
        <v/>
      </c>
      <c r="W409" s="228" t="str">
        <f>IFERROR(K409/_data!K409-1,"")</f>
        <v/>
      </c>
      <c r="Y409" s="159" t="s">
        <v>8</v>
      </c>
      <c r="Z409" s="147">
        <f>_data!Z409</f>
        <v>0.249</v>
      </c>
      <c r="AA409" s="147">
        <f>_data!AA409</f>
        <v>0.249</v>
      </c>
      <c r="AB409" s="147">
        <f>_data!AB409</f>
        <v>0.249</v>
      </c>
      <c r="AC409" s="147">
        <f>_data!AC409</f>
        <v>0.249</v>
      </c>
      <c r="AD409" s="147">
        <f>_data!AD409</f>
        <v>0.249</v>
      </c>
      <c r="AE409" s="147">
        <f>_data!AE409</f>
        <v>0.249</v>
      </c>
      <c r="AF409" s="147">
        <f>_data!AF409</f>
        <v>0.249</v>
      </c>
      <c r="AG409" s="147">
        <f>_data!AG409</f>
        <v>0.249</v>
      </c>
      <c r="AH409" s="147">
        <f>_data!AH409</f>
        <v>0.249</v>
      </c>
      <c r="AI409" s="147">
        <f>_data!AI409</f>
        <v>0.249</v>
      </c>
      <c r="AL409" s="152"/>
      <c r="AM409" s="237">
        <f>'DATA-OUTPUT EC per capita'!$G$37</f>
        <v>0</v>
      </c>
      <c r="AN409" s="222" t="str">
        <f>IF(AM403=Z403,Z409,IF(AM403=AA403,AA409,IF(AM403=AB403,AB409,IF(AM403=AC403,AC409,IF(AM403=AD403,AD409,IF(AM403=AE403,AE409,IF(AM403=AF403,AF409,IF(AM403=AG403, AG409,IF(AM403=AH403,AH409,IF(AM403=AI403,AI409,"Fehler"))))))))))</f>
        <v>Fehler</v>
      </c>
      <c r="AO409" s="239" t="e">
        <f t="shared" si="5"/>
        <v>#VALUE!</v>
      </c>
      <c r="AP409" s="240" t="e">
        <f>AO409/'DATA-OUTPUT Co2 per capita'!$G$37-1</f>
        <v>#VALUE!</v>
      </c>
    </row>
    <row r="410" spans="1:47" x14ac:dyDescent="0.25">
      <c r="A410" s="224" t="s">
        <v>9</v>
      </c>
      <c r="B410" s="225">
        <v>0</v>
      </c>
      <c r="C410" s="225">
        <v>0</v>
      </c>
      <c r="D410" s="225">
        <v>0</v>
      </c>
      <c r="E410" s="225">
        <v>0</v>
      </c>
      <c r="F410" s="225">
        <v>0</v>
      </c>
      <c r="G410" s="225">
        <v>0</v>
      </c>
      <c r="H410" s="225">
        <v>0</v>
      </c>
      <c r="I410" s="225">
        <v>0</v>
      </c>
      <c r="J410" s="225">
        <v>0</v>
      </c>
      <c r="K410" s="225">
        <v>0</v>
      </c>
      <c r="M410" s="224" t="s">
        <v>9</v>
      </c>
      <c r="N410" s="228" t="str">
        <f>IFERROR(B410/_data!B410-1,"")</f>
        <v/>
      </c>
      <c r="O410" s="228" t="str">
        <f>IFERROR(C410/_data!C410-1,"")</f>
        <v/>
      </c>
      <c r="P410" s="228" t="str">
        <f>IFERROR(D410/_data!D410-1,"")</f>
        <v/>
      </c>
      <c r="Q410" s="228" t="str">
        <f>IFERROR(E410/_data!E410-1,"")</f>
        <v/>
      </c>
      <c r="R410" s="228" t="str">
        <f>IFERROR(F410/_data!F410-1,"")</f>
        <v/>
      </c>
      <c r="S410" s="228" t="str">
        <f>IFERROR(G410/_data!G410-1,"")</f>
        <v/>
      </c>
      <c r="T410" s="228" t="str">
        <f>IFERROR(H410/_data!H410-1,"")</f>
        <v/>
      </c>
      <c r="U410" s="228" t="str">
        <f>IFERROR(I410/_data!I410-1,"")</f>
        <v/>
      </c>
      <c r="V410" s="228" t="str">
        <f>IFERROR(J410/_data!J410-1,"")</f>
        <v/>
      </c>
      <c r="W410" s="228" t="str">
        <f>IFERROR(K410/_data!K410-1,"")</f>
        <v/>
      </c>
      <c r="Y410" s="159" t="s">
        <v>9</v>
      </c>
      <c r="Z410" s="147">
        <f>_data!Z410</f>
        <v>0.36399999999999999</v>
      </c>
      <c r="AA410" s="147">
        <f>_data!AA410</f>
        <v>0.36399999999999999</v>
      </c>
      <c r="AB410" s="147">
        <f>_data!AB410</f>
        <v>0.36399999999999999</v>
      </c>
      <c r="AC410" s="147">
        <f>_data!AC410</f>
        <v>0.36399999999999999</v>
      </c>
      <c r="AD410" s="147">
        <f>_data!AD410</f>
        <v>0.36399999999999999</v>
      </c>
      <c r="AE410" s="147">
        <f>_data!AE410</f>
        <v>0.36399999999999999</v>
      </c>
      <c r="AF410" s="147">
        <f>_data!AF410</f>
        <v>0.36399999999999999</v>
      </c>
      <c r="AG410" s="147">
        <f>_data!AG410</f>
        <v>0.36399999999999999</v>
      </c>
      <c r="AH410" s="147">
        <f>_data!AH410</f>
        <v>0.36399999999999999</v>
      </c>
      <c r="AI410" s="147">
        <f>_data!AI410</f>
        <v>0.36399999999999999</v>
      </c>
      <c r="AL410" s="152"/>
      <c r="AM410" s="237">
        <f>'DATA-OUTPUT EC per capita'!$H$37</f>
        <v>0</v>
      </c>
      <c r="AN410" s="222" t="str">
        <f>IF(AM403=Z403,Z410,IF(AM403=AA403,AA410,IF(AM403=AB403,AB410,IF(AM403=AC403,AC410,IF(AM403=AD403,AD410,IF(AM403=AE403,AE410,IF(AM403=AF403,AF410,IF(AM403=AG403, AG410,IF(AM403=AH403,AH410,IF(AM403=AI403,AI410,"Fehler"))))))))))</f>
        <v>Fehler</v>
      </c>
      <c r="AO410" s="239" t="e">
        <f t="shared" si="5"/>
        <v>#VALUE!</v>
      </c>
      <c r="AP410" s="240" t="e">
        <f>AO410/'DATA-OUTPUT Co2 per capita'!$H$37-1</f>
        <v>#VALUE!</v>
      </c>
    </row>
    <row r="411" spans="1:47" x14ac:dyDescent="0.25">
      <c r="A411" s="224" t="s">
        <v>10</v>
      </c>
      <c r="B411" s="225">
        <v>0</v>
      </c>
      <c r="C411" s="225">
        <v>0</v>
      </c>
      <c r="D411" s="225">
        <v>0</v>
      </c>
      <c r="E411" s="225">
        <v>0</v>
      </c>
      <c r="F411" s="225">
        <v>0</v>
      </c>
      <c r="G411" s="225">
        <v>0</v>
      </c>
      <c r="H411" s="225">
        <v>0</v>
      </c>
      <c r="I411" s="225">
        <v>0</v>
      </c>
      <c r="J411" s="225">
        <v>0</v>
      </c>
      <c r="K411" s="225">
        <v>0</v>
      </c>
      <c r="M411" s="224" t="s">
        <v>10</v>
      </c>
      <c r="N411" s="228" t="str">
        <f>IFERROR(B411/_data!B411-1,"")</f>
        <v/>
      </c>
      <c r="O411" s="228" t="str">
        <f>IFERROR(C411/_data!C411-1,"")</f>
        <v/>
      </c>
      <c r="P411" s="228" t="str">
        <f>IFERROR(D411/_data!D411-1,"")</f>
        <v/>
      </c>
      <c r="Q411" s="228" t="str">
        <f>IFERROR(E411/_data!E411-1,"")</f>
        <v/>
      </c>
      <c r="R411" s="228" t="str">
        <f>IFERROR(F411/_data!F411-1,"")</f>
        <v/>
      </c>
      <c r="S411" s="228" t="str">
        <f>IFERROR(G411/_data!G411-1,"")</f>
        <v/>
      </c>
      <c r="T411" s="228" t="str">
        <f>IFERROR(H411/_data!H411-1,"")</f>
        <v/>
      </c>
      <c r="U411" s="228" t="str">
        <f>IFERROR(I411/_data!I411-1,"")</f>
        <v/>
      </c>
      <c r="V411" s="228" t="str">
        <f>IFERROR(J411/_data!J411-1,"")</f>
        <v/>
      </c>
      <c r="W411" s="228" t="str">
        <f>IFERROR(K411/_data!K411-1,"")</f>
        <v/>
      </c>
      <c r="Y411" s="159" t="s">
        <v>10</v>
      </c>
      <c r="Z411" s="147">
        <f>_data!Z411</f>
        <v>0.38200000000000001</v>
      </c>
      <c r="AA411" s="147">
        <f>_data!AA411</f>
        <v>0.38200000000000001</v>
      </c>
      <c r="AB411" s="147">
        <f>_data!AB411</f>
        <v>0.38200000000000001</v>
      </c>
      <c r="AC411" s="147">
        <f>_data!AC411</f>
        <v>0.38200000000000001</v>
      </c>
      <c r="AD411" s="147">
        <f>_data!AD411</f>
        <v>0.38200000000000001</v>
      </c>
      <c r="AE411" s="147">
        <f>_data!AE411</f>
        <v>0.38200000000000001</v>
      </c>
      <c r="AF411" s="147">
        <f>_data!AF411</f>
        <v>0.38200000000000001</v>
      </c>
      <c r="AG411" s="147">
        <f>_data!AG411</f>
        <v>0.38200000000000001</v>
      </c>
      <c r="AH411" s="147">
        <f>_data!AH411</f>
        <v>0.38200000000000001</v>
      </c>
      <c r="AI411" s="147">
        <f>_data!AI411</f>
        <v>0.38200000000000001</v>
      </c>
      <c r="AL411" s="152"/>
      <c r="AM411" s="237">
        <f>'DATA-OUTPUT EC per capita'!$I$37</f>
        <v>0</v>
      </c>
      <c r="AN411" s="222" t="str">
        <f>IF(AM403=Z403,Z411,IF(AM403=AA403,AA411,IF(AM403=AB403,AB411,IF(AM403=AC403,AC411,IF(AM403=AD403,AD411,IF(AM403=AE403,AE411,IF(AM403=AF403,AF411,IF(AM403=AG403, AG411,IF(AM403=AH403,AH411,IF(AM403=AI403,AI411,"Fehler"))))))))))</f>
        <v>Fehler</v>
      </c>
      <c r="AO411" s="239" t="e">
        <f t="shared" si="5"/>
        <v>#VALUE!</v>
      </c>
      <c r="AP411" s="240" t="e">
        <f>AO411/'DATA-OUTPUT Co2 per capita'!$I$37-1</f>
        <v>#VALUE!</v>
      </c>
    </row>
    <row r="412" spans="1:47" x14ac:dyDescent="0.25">
      <c r="A412" s="224" t="s">
        <v>11</v>
      </c>
      <c r="B412" s="225">
        <v>0</v>
      </c>
      <c r="C412" s="225">
        <v>0</v>
      </c>
      <c r="D412" s="225">
        <v>0</v>
      </c>
      <c r="E412" s="225">
        <v>0</v>
      </c>
      <c r="F412" s="225">
        <v>0</v>
      </c>
      <c r="G412" s="225">
        <v>0</v>
      </c>
      <c r="H412" s="225">
        <v>0</v>
      </c>
      <c r="I412" s="225">
        <v>0</v>
      </c>
      <c r="J412" s="225">
        <v>0</v>
      </c>
      <c r="K412" s="225">
        <v>0</v>
      </c>
      <c r="M412" s="224" t="s">
        <v>11</v>
      </c>
      <c r="N412" s="228" t="str">
        <f>IFERROR(B412/_data!B412-1,"")</f>
        <v/>
      </c>
      <c r="O412" s="228" t="str">
        <f>IFERROR(C412/_data!C412-1,"")</f>
        <v/>
      </c>
      <c r="P412" s="228" t="str">
        <f>IFERROR(D412/_data!D412-1,"")</f>
        <v/>
      </c>
      <c r="Q412" s="228" t="str">
        <f>IFERROR(E412/_data!E412-1,"")</f>
        <v/>
      </c>
      <c r="R412" s="228" t="str">
        <f>IFERROR(F412/_data!F412-1,"")</f>
        <v/>
      </c>
      <c r="S412" s="228" t="str">
        <f>IFERROR(G412/_data!G412-1,"")</f>
        <v/>
      </c>
      <c r="T412" s="228" t="str">
        <f>IFERROR(H412/_data!H412-1,"")</f>
        <v/>
      </c>
      <c r="U412" s="228" t="str">
        <f>IFERROR(I412/_data!I412-1,"")</f>
        <v/>
      </c>
      <c r="V412" s="228" t="str">
        <f>IFERROR(J412/_data!J412-1,"")</f>
        <v/>
      </c>
      <c r="W412" s="228" t="str">
        <f>IFERROR(K412/_data!K412-1,"")</f>
        <v/>
      </c>
      <c r="Y412" s="159" t="s">
        <v>11</v>
      </c>
      <c r="Z412" s="147">
        <f>_data!Z412</f>
        <v>0</v>
      </c>
      <c r="AA412" s="147">
        <f>_data!AA412</f>
        <v>0</v>
      </c>
      <c r="AB412" s="147">
        <f>_data!AB412</f>
        <v>0</v>
      </c>
      <c r="AC412" s="147">
        <f>_data!AC412</f>
        <v>0</v>
      </c>
      <c r="AD412" s="147">
        <f>_data!AD412</f>
        <v>0</v>
      </c>
      <c r="AE412" s="147">
        <f>_data!AE412</f>
        <v>0</v>
      </c>
      <c r="AF412" s="147">
        <f>_data!AF412</f>
        <v>0</v>
      </c>
      <c r="AG412" s="147">
        <f>_data!AG412</f>
        <v>0</v>
      </c>
      <c r="AH412" s="147">
        <f>_data!AH412</f>
        <v>0</v>
      </c>
      <c r="AI412" s="147">
        <f>_data!AI412</f>
        <v>0</v>
      </c>
      <c r="AL412" s="152"/>
      <c r="AM412" s="237">
        <f>'DATA-OUTPUT EC per capita'!$J$37</f>
        <v>0</v>
      </c>
      <c r="AN412" s="222" t="str">
        <f>IF(AM403=Z403,Z412,IF(AM403=AA403,AA412,IF(AM403=AB403,AB412,IF(AM403=AC403,AC412,IF(AM403=AD403,AD412,IF(AM403=AE403,AE412,IF(AM403=AF403,AF412,IF(AM403=AG403, AG412,IF(AM403=AH403,AH412,IF(AM403=AI403,AI412,"Fehler"))))))))))</f>
        <v>Fehler</v>
      </c>
      <c r="AO412" s="239" t="e">
        <f t="shared" si="5"/>
        <v>#VALUE!</v>
      </c>
      <c r="AP412" s="152" t="e">
        <f>AO412/'DATA-OUTPUT Co2 per capita'!$J$37-1</f>
        <v>#VALUE!</v>
      </c>
    </row>
    <row r="413" spans="1:47" x14ac:dyDescent="0.25">
      <c r="A413" s="226" t="s">
        <v>40</v>
      </c>
      <c r="B413" s="227">
        <v>0.47997532073965193</v>
      </c>
      <c r="C413" s="227">
        <v>0.36680529997146449</v>
      </c>
      <c r="D413" s="227">
        <v>0.34441839599432722</v>
      </c>
      <c r="E413" s="227">
        <v>0.47885313187793704</v>
      </c>
      <c r="F413" s="227">
        <v>0.4877857660587302</v>
      </c>
      <c r="G413" s="227">
        <v>0.57120227964376258</v>
      </c>
      <c r="H413" s="227">
        <v>0.62412702062786385</v>
      </c>
      <c r="I413" s="227">
        <v>0.53410691839816427</v>
      </c>
      <c r="J413" s="227">
        <v>0.28991002396157789</v>
      </c>
      <c r="K413" s="227">
        <v>0.26862911431856129</v>
      </c>
      <c r="M413" s="226" t="s">
        <v>40</v>
      </c>
      <c r="N413" s="228">
        <f>IFERROR(B413/_data!B413-1,"")</f>
        <v>0</v>
      </c>
      <c r="O413" s="228">
        <f>IFERROR(C413/_data!C413-1,"")</f>
        <v>0</v>
      </c>
      <c r="P413" s="228">
        <f>IFERROR(D413/_data!D413-1,"")</f>
        <v>0</v>
      </c>
      <c r="Q413" s="228">
        <f>IFERROR(E413/_data!E413-1,"")</f>
        <v>0</v>
      </c>
      <c r="R413" s="228">
        <f>IFERROR(F413/_data!F413-1,"")</f>
        <v>0</v>
      </c>
      <c r="S413" s="228">
        <f>IFERROR(G413/_data!G413-1,"")</f>
        <v>0</v>
      </c>
      <c r="T413" s="228">
        <f>IFERROR(H413/_data!H413-1,"")</f>
        <v>0</v>
      </c>
      <c r="U413" s="228">
        <f>IFERROR(I413/_data!I413-1,"")</f>
        <v>0</v>
      </c>
      <c r="V413" s="228">
        <f>IFERROR(J413/_data!J413-1,"")</f>
        <v>0</v>
      </c>
      <c r="W413" s="228">
        <f>IFERROR(K413/_data!K413-1,"")</f>
        <v>0</v>
      </c>
      <c r="AL413" s="152" t="s">
        <v>12</v>
      </c>
      <c r="AM413" s="152"/>
      <c r="AN413" s="152"/>
      <c r="AO413" s="239" t="e">
        <f>SUM(AO404:AO412)</f>
        <v>#VALUE!</v>
      </c>
      <c r="AP413" s="240" t="e">
        <f>AO413/'DATA-OUTPUT Co2 per capita'!$K$37-1</f>
        <v>#VALUE!</v>
      </c>
    </row>
    <row r="415" spans="1:47" x14ac:dyDescent="0.25">
      <c r="A415" s="150" t="s">
        <v>256</v>
      </c>
      <c r="B415" s="152"/>
      <c r="C415" s="152"/>
      <c r="D415" s="152"/>
      <c r="E415" s="152"/>
      <c r="F415" s="152"/>
      <c r="G415" s="152"/>
      <c r="H415" s="152"/>
      <c r="I415" s="152"/>
      <c r="J415" s="152"/>
      <c r="K415" s="152"/>
      <c r="M415" s="229" t="s">
        <v>257</v>
      </c>
      <c r="N415" s="150" t="str">
        <f>A415</f>
        <v>Energy consumption (MWh /Einwohner and  Year) - Primary sector (Agriculture)</v>
      </c>
      <c r="O415" s="152"/>
      <c r="P415" s="152"/>
      <c r="Q415" s="152"/>
      <c r="R415" s="152"/>
      <c r="S415" s="152"/>
      <c r="T415" s="152"/>
      <c r="U415" s="152"/>
      <c r="V415" s="152"/>
      <c r="W415" s="152"/>
    </row>
    <row r="416" spans="1:47" x14ac:dyDescent="0.25">
      <c r="A416" s="223" t="s">
        <v>39</v>
      </c>
      <c r="B416" s="223">
        <v>2000</v>
      </c>
      <c r="C416" s="223">
        <v>2001</v>
      </c>
      <c r="D416" s="223">
        <v>2002</v>
      </c>
      <c r="E416" s="223">
        <v>2003</v>
      </c>
      <c r="F416" s="223">
        <v>2004</v>
      </c>
      <c r="G416" s="223">
        <v>2005</v>
      </c>
      <c r="H416" s="223">
        <v>2006</v>
      </c>
      <c r="I416" s="223">
        <v>2007</v>
      </c>
      <c r="J416" s="223">
        <v>2008</v>
      </c>
      <c r="K416" s="223">
        <v>2009</v>
      </c>
      <c r="M416" s="223" t="s">
        <v>39</v>
      </c>
      <c r="N416" s="223">
        <v>2000</v>
      </c>
      <c r="O416" s="223">
        <v>2001</v>
      </c>
      <c r="P416" s="223">
        <v>2002</v>
      </c>
      <c r="Q416" s="223">
        <v>2003</v>
      </c>
      <c r="R416" s="223">
        <v>2004</v>
      </c>
      <c r="S416" s="223">
        <v>2005</v>
      </c>
      <c r="T416" s="223">
        <v>2006</v>
      </c>
      <c r="U416" s="223">
        <v>2007</v>
      </c>
      <c r="V416" s="223">
        <v>2008</v>
      </c>
      <c r="W416" s="223">
        <v>2009</v>
      </c>
    </row>
    <row r="417" spans="1:23" x14ac:dyDescent="0.25">
      <c r="A417" s="224" t="s">
        <v>1</v>
      </c>
      <c r="B417" s="225">
        <v>0.67737537880849985</v>
      </c>
      <c r="C417" s="225">
        <v>0.53004208430792321</v>
      </c>
      <c r="D417" s="225">
        <v>0.49770350629949478</v>
      </c>
      <c r="E417" s="225">
        <v>0.4973044545348394</v>
      </c>
      <c r="F417" s="225">
        <v>0.42096281640231326</v>
      </c>
      <c r="G417" s="225">
        <v>0.49296865920272731</v>
      </c>
      <c r="H417" s="225">
        <v>0.53869214914746111</v>
      </c>
      <c r="I417" s="225">
        <v>0.46102970330439763</v>
      </c>
      <c r="J417" s="225">
        <v>0.3158666591460319</v>
      </c>
      <c r="K417" s="225">
        <v>0.30650344584176992</v>
      </c>
      <c r="M417" s="224" t="s">
        <v>1</v>
      </c>
      <c r="N417" s="228">
        <f>IFERROR(B417/_data!B417-1,"")</f>
        <v>0</v>
      </c>
      <c r="O417" s="228">
        <f>IFERROR(C417/_data!C417-1,"")</f>
        <v>0</v>
      </c>
      <c r="P417" s="228">
        <f>IFERROR(D417/_data!D417-1,"")</f>
        <v>0</v>
      </c>
      <c r="Q417" s="228">
        <f>IFERROR(E417/_data!E417-1,"")</f>
        <v>0</v>
      </c>
      <c r="R417" s="228">
        <f>IFERROR(F417/_data!F417-1,"")</f>
        <v>0</v>
      </c>
      <c r="S417" s="228">
        <f>IFERROR(G417/_data!G417-1,"")</f>
        <v>0</v>
      </c>
      <c r="T417" s="228">
        <f>IFERROR(H417/_data!H417-1,"")</f>
        <v>0</v>
      </c>
      <c r="U417" s="228">
        <f>IFERROR(I417/_data!I417-1,"")</f>
        <v>0</v>
      </c>
      <c r="V417" s="228">
        <f>IFERROR(J417/_data!J417-1,"")</f>
        <v>0</v>
      </c>
      <c r="W417" s="228">
        <f>IFERROR(K417/_data!K417-1,"")</f>
        <v>0</v>
      </c>
    </row>
    <row r="418" spans="1:23" x14ac:dyDescent="0.25">
      <c r="A418" s="224" t="s">
        <v>5</v>
      </c>
      <c r="B418" s="225">
        <v>0</v>
      </c>
      <c r="C418" s="225">
        <v>0</v>
      </c>
      <c r="D418" s="225">
        <v>0</v>
      </c>
      <c r="E418" s="225">
        <v>0</v>
      </c>
      <c r="F418" s="225">
        <v>0</v>
      </c>
      <c r="G418" s="225">
        <v>0</v>
      </c>
      <c r="H418" s="225">
        <v>0</v>
      </c>
      <c r="I418" s="225">
        <v>0</v>
      </c>
      <c r="J418" s="225">
        <v>0</v>
      </c>
      <c r="K418" s="225">
        <v>0</v>
      </c>
      <c r="M418" s="224" t="s">
        <v>5</v>
      </c>
      <c r="N418" s="228" t="str">
        <f>IFERROR(B418/_data!B418-1,"")</f>
        <v/>
      </c>
      <c r="O418" s="228" t="str">
        <f>IFERROR(C418/_data!C418-1,"")</f>
        <v/>
      </c>
      <c r="P418" s="228" t="str">
        <f>IFERROR(D418/_data!D418-1,"")</f>
        <v/>
      </c>
      <c r="Q418" s="228" t="str">
        <f>IFERROR(E418/_data!E418-1,"")</f>
        <v/>
      </c>
      <c r="R418" s="228" t="str">
        <f>IFERROR(F418/_data!F418-1,"")</f>
        <v/>
      </c>
      <c r="S418" s="228" t="str">
        <f>IFERROR(G418/_data!G418-1,"")</f>
        <v/>
      </c>
      <c r="T418" s="228" t="str">
        <f>IFERROR(H418/_data!H418-1,"")</f>
        <v/>
      </c>
      <c r="U418" s="228" t="str">
        <f>IFERROR(I418/_data!I418-1,"")</f>
        <v/>
      </c>
      <c r="V418" s="228" t="str">
        <f>IFERROR(J418/_data!J418-1,"")</f>
        <v/>
      </c>
      <c r="W418" s="228" t="str">
        <f>IFERROR(K418/_data!K418-1,"")</f>
        <v/>
      </c>
    </row>
    <row r="419" spans="1:23" x14ac:dyDescent="0.25">
      <c r="A419" s="224" t="s">
        <v>6</v>
      </c>
      <c r="B419" s="225">
        <v>0</v>
      </c>
      <c r="C419" s="225">
        <v>0</v>
      </c>
      <c r="D419" s="225">
        <v>0</v>
      </c>
      <c r="E419" s="225">
        <v>0</v>
      </c>
      <c r="F419" s="225">
        <v>0</v>
      </c>
      <c r="G419" s="225">
        <v>0</v>
      </c>
      <c r="H419" s="225">
        <v>0</v>
      </c>
      <c r="I419" s="225">
        <v>0</v>
      </c>
      <c r="J419" s="225">
        <v>0</v>
      </c>
      <c r="K419" s="225">
        <v>0</v>
      </c>
      <c r="M419" s="224" t="s">
        <v>6</v>
      </c>
      <c r="N419" s="228" t="str">
        <f>IFERROR(B419/_data!B419-1,"")</f>
        <v/>
      </c>
      <c r="O419" s="228" t="str">
        <f>IFERROR(C419/_data!C419-1,"")</f>
        <v/>
      </c>
      <c r="P419" s="228" t="str">
        <f>IFERROR(D419/_data!D419-1,"")</f>
        <v/>
      </c>
      <c r="Q419" s="228" t="str">
        <f>IFERROR(E419/_data!E419-1,"")</f>
        <v/>
      </c>
      <c r="R419" s="228" t="str">
        <f>IFERROR(F419/_data!F419-1,"")</f>
        <v/>
      </c>
      <c r="S419" s="228" t="str">
        <f>IFERROR(G419/_data!G419-1,"")</f>
        <v/>
      </c>
      <c r="T419" s="228" t="str">
        <f>IFERROR(H419/_data!H419-1,"")</f>
        <v/>
      </c>
      <c r="U419" s="228" t="str">
        <f>IFERROR(I419/_data!I419-1,"")</f>
        <v/>
      </c>
      <c r="V419" s="228" t="str">
        <f>IFERROR(J419/_data!J419-1,"")</f>
        <v/>
      </c>
      <c r="W419" s="228" t="str">
        <f>IFERROR(K419/_data!K419-1,"")</f>
        <v/>
      </c>
    </row>
    <row r="420" spans="1:23" x14ac:dyDescent="0.25">
      <c r="A420" s="224" t="s">
        <v>2</v>
      </c>
      <c r="B420" s="225">
        <v>0</v>
      </c>
      <c r="C420" s="225">
        <v>0</v>
      </c>
      <c r="D420" s="225">
        <v>0</v>
      </c>
      <c r="E420" s="225">
        <v>0</v>
      </c>
      <c r="F420" s="225">
        <v>0</v>
      </c>
      <c r="G420" s="225">
        <v>0</v>
      </c>
      <c r="H420" s="225">
        <v>0</v>
      </c>
      <c r="I420" s="225">
        <v>0</v>
      </c>
      <c r="J420" s="225">
        <v>0</v>
      </c>
      <c r="K420" s="225">
        <v>0</v>
      </c>
      <c r="M420" s="224" t="s">
        <v>2</v>
      </c>
      <c r="N420" s="228" t="str">
        <f>IFERROR(B420/_data!B420-1,"")</f>
        <v/>
      </c>
      <c r="O420" s="228" t="str">
        <f>IFERROR(C420/_data!C420-1,"")</f>
        <v/>
      </c>
      <c r="P420" s="228" t="str">
        <f>IFERROR(D420/_data!D420-1,"")</f>
        <v/>
      </c>
      <c r="Q420" s="228" t="str">
        <f>IFERROR(E420/_data!E420-1,"")</f>
        <v/>
      </c>
      <c r="R420" s="228" t="str">
        <f>IFERROR(F420/_data!F420-1,"")</f>
        <v/>
      </c>
      <c r="S420" s="228" t="str">
        <f>IFERROR(G420/_data!G420-1,"")</f>
        <v/>
      </c>
      <c r="T420" s="228" t="str">
        <f>IFERROR(H420/_data!H420-1,"")</f>
        <v/>
      </c>
      <c r="U420" s="228" t="str">
        <f>IFERROR(I420/_data!I420-1,"")</f>
        <v/>
      </c>
      <c r="V420" s="228" t="str">
        <f>IFERROR(J420/_data!J420-1,"")</f>
        <v/>
      </c>
      <c r="W420" s="228" t="str">
        <f>IFERROR(K420/_data!K420-1,"")</f>
        <v/>
      </c>
    </row>
    <row r="421" spans="1:23" x14ac:dyDescent="0.25">
      <c r="A421" s="224" t="s">
        <v>7</v>
      </c>
      <c r="B421" s="225">
        <v>0</v>
      </c>
      <c r="C421" s="225">
        <v>0</v>
      </c>
      <c r="D421" s="225">
        <v>0</v>
      </c>
      <c r="E421" s="225">
        <v>0</v>
      </c>
      <c r="F421" s="225">
        <v>0</v>
      </c>
      <c r="G421" s="225">
        <v>0</v>
      </c>
      <c r="H421" s="225">
        <v>0</v>
      </c>
      <c r="I421" s="225">
        <v>0</v>
      </c>
      <c r="J421" s="225">
        <v>0</v>
      </c>
      <c r="K421" s="225">
        <v>0</v>
      </c>
      <c r="M421" s="224" t="s">
        <v>7</v>
      </c>
      <c r="N421" s="228" t="str">
        <f>IFERROR(B421/_data!B421-1,"")</f>
        <v/>
      </c>
      <c r="O421" s="228" t="str">
        <f>IFERROR(C421/_data!C421-1,"")</f>
        <v/>
      </c>
      <c r="P421" s="228" t="str">
        <f>IFERROR(D421/_data!D421-1,"")</f>
        <v/>
      </c>
      <c r="Q421" s="228" t="str">
        <f>IFERROR(E421/_data!E421-1,"")</f>
        <v/>
      </c>
      <c r="R421" s="228" t="str">
        <f>IFERROR(F421/_data!F421-1,"")</f>
        <v/>
      </c>
      <c r="S421" s="228" t="str">
        <f>IFERROR(G421/_data!G421-1,"")</f>
        <v/>
      </c>
      <c r="T421" s="228" t="str">
        <f>IFERROR(H421/_data!H421-1,"")</f>
        <v/>
      </c>
      <c r="U421" s="228" t="str">
        <f>IFERROR(I421/_data!I421-1,"")</f>
        <v/>
      </c>
      <c r="V421" s="228" t="str">
        <f>IFERROR(J421/_data!J421-1,"")</f>
        <v/>
      </c>
      <c r="W421" s="228" t="str">
        <f>IFERROR(K421/_data!K421-1,"")</f>
        <v/>
      </c>
    </row>
    <row r="422" spans="1:23" x14ac:dyDescent="0.25">
      <c r="A422" s="224" t="s">
        <v>8</v>
      </c>
      <c r="B422" s="225">
        <v>0</v>
      </c>
      <c r="C422" s="225">
        <v>0</v>
      </c>
      <c r="D422" s="225">
        <v>0</v>
      </c>
      <c r="E422" s="225">
        <v>0</v>
      </c>
      <c r="F422" s="225">
        <v>0</v>
      </c>
      <c r="G422" s="225">
        <v>0</v>
      </c>
      <c r="H422" s="225">
        <v>0</v>
      </c>
      <c r="I422" s="225">
        <v>0</v>
      </c>
      <c r="J422" s="225">
        <v>0</v>
      </c>
      <c r="K422" s="225">
        <v>0</v>
      </c>
      <c r="M422" s="224" t="s">
        <v>8</v>
      </c>
      <c r="N422" s="228" t="str">
        <f>IFERROR(B422/_data!B422-1,"")</f>
        <v/>
      </c>
      <c r="O422" s="228" t="str">
        <f>IFERROR(C422/_data!C422-1,"")</f>
        <v/>
      </c>
      <c r="P422" s="228" t="str">
        <f>IFERROR(D422/_data!D422-1,"")</f>
        <v/>
      </c>
      <c r="Q422" s="228" t="str">
        <f>IFERROR(E422/_data!E422-1,"")</f>
        <v/>
      </c>
      <c r="R422" s="228" t="str">
        <f>IFERROR(F422/_data!F422-1,"")</f>
        <v/>
      </c>
      <c r="S422" s="228" t="str">
        <f>IFERROR(G422/_data!G422-1,"")</f>
        <v/>
      </c>
      <c r="T422" s="228" t="str">
        <f>IFERROR(H422/_data!H422-1,"")</f>
        <v/>
      </c>
      <c r="U422" s="228" t="str">
        <f>IFERROR(I422/_data!I422-1,"")</f>
        <v/>
      </c>
      <c r="V422" s="228" t="str">
        <f>IFERROR(J422/_data!J422-1,"")</f>
        <v/>
      </c>
      <c r="W422" s="228" t="str">
        <f>IFERROR(K422/_data!K422-1,"")</f>
        <v/>
      </c>
    </row>
    <row r="423" spans="1:23" x14ac:dyDescent="0.25">
      <c r="A423" s="224" t="s">
        <v>9</v>
      </c>
      <c r="B423" s="225">
        <v>0</v>
      </c>
      <c r="C423" s="225">
        <v>0</v>
      </c>
      <c r="D423" s="225">
        <v>0</v>
      </c>
      <c r="E423" s="225">
        <v>0</v>
      </c>
      <c r="F423" s="225">
        <v>0</v>
      </c>
      <c r="G423" s="225">
        <v>0</v>
      </c>
      <c r="H423" s="225">
        <v>0</v>
      </c>
      <c r="I423" s="225">
        <v>0</v>
      </c>
      <c r="J423" s="225">
        <v>0</v>
      </c>
      <c r="K423" s="225">
        <v>0</v>
      </c>
      <c r="M423" s="224" t="s">
        <v>9</v>
      </c>
      <c r="N423" s="228" t="str">
        <f>IFERROR(B423/_data!B423-1,"")</f>
        <v/>
      </c>
      <c r="O423" s="228" t="str">
        <f>IFERROR(C423/_data!C423-1,"")</f>
        <v/>
      </c>
      <c r="P423" s="228" t="str">
        <f>IFERROR(D423/_data!D423-1,"")</f>
        <v/>
      </c>
      <c r="Q423" s="228" t="str">
        <f>IFERROR(E423/_data!E423-1,"")</f>
        <v/>
      </c>
      <c r="R423" s="228" t="str">
        <f>IFERROR(F423/_data!F423-1,"")</f>
        <v/>
      </c>
      <c r="S423" s="228" t="str">
        <f>IFERROR(G423/_data!G423-1,"")</f>
        <v/>
      </c>
      <c r="T423" s="228" t="str">
        <f>IFERROR(H423/_data!H423-1,"")</f>
        <v/>
      </c>
      <c r="U423" s="228" t="str">
        <f>IFERROR(I423/_data!I423-1,"")</f>
        <v/>
      </c>
      <c r="V423" s="228" t="str">
        <f>IFERROR(J423/_data!J423-1,"")</f>
        <v/>
      </c>
      <c r="W423" s="228" t="str">
        <f>IFERROR(K423/_data!K423-1,"")</f>
        <v/>
      </c>
    </row>
    <row r="424" spans="1:23" x14ac:dyDescent="0.25">
      <c r="A424" s="224" t="s">
        <v>10</v>
      </c>
      <c r="B424" s="225">
        <v>0</v>
      </c>
      <c r="C424" s="225">
        <v>0</v>
      </c>
      <c r="D424" s="225">
        <v>0</v>
      </c>
      <c r="E424" s="225">
        <v>0</v>
      </c>
      <c r="F424" s="225">
        <v>0</v>
      </c>
      <c r="G424" s="225">
        <v>0</v>
      </c>
      <c r="H424" s="225">
        <v>0</v>
      </c>
      <c r="I424" s="225">
        <v>0</v>
      </c>
      <c r="J424" s="225">
        <v>0</v>
      </c>
      <c r="K424" s="225">
        <v>0</v>
      </c>
      <c r="M424" s="224" t="s">
        <v>10</v>
      </c>
      <c r="N424" s="228" t="str">
        <f>IFERROR(B424/_data!B424-1,"")</f>
        <v/>
      </c>
      <c r="O424" s="228" t="str">
        <f>IFERROR(C424/_data!C424-1,"")</f>
        <v/>
      </c>
      <c r="P424" s="228" t="str">
        <f>IFERROR(D424/_data!D424-1,"")</f>
        <v/>
      </c>
      <c r="Q424" s="228" t="str">
        <f>IFERROR(E424/_data!E424-1,"")</f>
        <v/>
      </c>
      <c r="R424" s="228" t="str">
        <f>IFERROR(F424/_data!F424-1,"")</f>
        <v/>
      </c>
      <c r="S424" s="228" t="str">
        <f>IFERROR(G424/_data!G424-1,"")</f>
        <v/>
      </c>
      <c r="T424" s="228" t="str">
        <f>IFERROR(H424/_data!H424-1,"")</f>
        <v/>
      </c>
      <c r="U424" s="228" t="str">
        <f>IFERROR(I424/_data!I424-1,"")</f>
        <v/>
      </c>
      <c r="V424" s="228" t="str">
        <f>IFERROR(J424/_data!J424-1,"")</f>
        <v/>
      </c>
      <c r="W424" s="228" t="str">
        <f>IFERROR(K424/_data!K424-1,"")</f>
        <v/>
      </c>
    </row>
    <row r="425" spans="1:23" x14ac:dyDescent="0.25">
      <c r="A425" s="224" t="s">
        <v>11</v>
      </c>
      <c r="B425" s="225">
        <v>0</v>
      </c>
      <c r="C425" s="225">
        <v>0</v>
      </c>
      <c r="D425" s="225">
        <v>0</v>
      </c>
      <c r="E425" s="225">
        <v>0</v>
      </c>
      <c r="F425" s="225">
        <v>0</v>
      </c>
      <c r="G425" s="225">
        <v>0</v>
      </c>
      <c r="H425" s="225">
        <v>0</v>
      </c>
      <c r="I425" s="225">
        <v>0</v>
      </c>
      <c r="J425" s="225">
        <v>0</v>
      </c>
      <c r="K425" s="225">
        <v>0</v>
      </c>
      <c r="M425" s="224" t="s">
        <v>11</v>
      </c>
      <c r="N425" s="228" t="str">
        <f>IFERROR(B425/_data!B425-1,"")</f>
        <v/>
      </c>
      <c r="O425" s="228" t="str">
        <f>IFERROR(C425/_data!C425-1,"")</f>
        <v/>
      </c>
      <c r="P425" s="228" t="str">
        <f>IFERROR(D425/_data!D425-1,"")</f>
        <v/>
      </c>
      <c r="Q425" s="228" t="str">
        <f>IFERROR(E425/_data!E425-1,"")</f>
        <v/>
      </c>
      <c r="R425" s="228" t="str">
        <f>IFERROR(F425/_data!F425-1,"")</f>
        <v/>
      </c>
      <c r="S425" s="228" t="str">
        <f>IFERROR(G425/_data!G425-1,"")</f>
        <v/>
      </c>
      <c r="T425" s="228" t="str">
        <f>IFERROR(H425/_data!H425-1,"")</f>
        <v/>
      </c>
      <c r="U425" s="228" t="str">
        <f>IFERROR(I425/_data!I425-1,"")</f>
        <v/>
      </c>
      <c r="V425" s="228" t="str">
        <f>IFERROR(J425/_data!J425-1,"")</f>
        <v/>
      </c>
      <c r="W425" s="228" t="str">
        <f>IFERROR(K425/_data!K425-1,"")</f>
        <v/>
      </c>
    </row>
    <row r="426" spans="1:23" x14ac:dyDescent="0.25">
      <c r="A426" s="226" t="s">
        <v>40</v>
      </c>
      <c r="B426" s="227">
        <v>0.67737537880849985</v>
      </c>
      <c r="C426" s="227">
        <v>0.53004208430792321</v>
      </c>
      <c r="D426" s="227">
        <v>0.49770350629949478</v>
      </c>
      <c r="E426" s="227">
        <v>0.4973044545348394</v>
      </c>
      <c r="F426" s="227">
        <v>0.42096281640231326</v>
      </c>
      <c r="G426" s="227">
        <v>0.49296865920272731</v>
      </c>
      <c r="H426" s="227">
        <v>0.53869214914746111</v>
      </c>
      <c r="I426" s="227">
        <v>0.46102970330439763</v>
      </c>
      <c r="J426" s="227">
        <v>0.3158666591460319</v>
      </c>
      <c r="K426" s="227">
        <v>0.30650344584176992</v>
      </c>
      <c r="M426" s="226" t="s">
        <v>40</v>
      </c>
      <c r="N426" s="228">
        <f>IFERROR(B426/_data!B426-1,"")</f>
        <v>0</v>
      </c>
      <c r="O426" s="228">
        <f>IFERROR(C426/_data!C426-1,"")</f>
        <v>0</v>
      </c>
      <c r="P426" s="228">
        <f>IFERROR(D426/_data!D426-1,"")</f>
        <v>0</v>
      </c>
      <c r="Q426" s="228">
        <f>IFERROR(E426/_data!E426-1,"")</f>
        <v>0</v>
      </c>
      <c r="R426" s="228">
        <f>IFERROR(F426/_data!F426-1,"")</f>
        <v>0</v>
      </c>
      <c r="S426" s="228">
        <f>IFERROR(G426/_data!G426-1,"")</f>
        <v>0</v>
      </c>
      <c r="T426" s="228">
        <f>IFERROR(H426/_data!H426-1,"")</f>
        <v>0</v>
      </c>
      <c r="U426" s="228">
        <f>IFERROR(I426/_data!I426-1,"")</f>
        <v>0</v>
      </c>
      <c r="V426" s="228">
        <f>IFERROR(J426/_data!J426-1,"")</f>
        <v>0</v>
      </c>
      <c r="W426" s="228">
        <f>IFERROR(K426/_data!K426-1,"")</f>
        <v>0</v>
      </c>
    </row>
    <row r="428" spans="1:23" x14ac:dyDescent="0.25">
      <c r="A428" s="150" t="s">
        <v>258</v>
      </c>
      <c r="B428" s="152"/>
      <c r="C428" s="152"/>
      <c r="D428" s="152"/>
      <c r="E428" s="152"/>
      <c r="F428" s="152"/>
      <c r="G428" s="152"/>
      <c r="H428" s="152"/>
      <c r="I428" s="152"/>
      <c r="J428" s="152"/>
      <c r="K428" s="152"/>
      <c r="M428" s="229" t="s">
        <v>257</v>
      </c>
      <c r="N428" s="150" t="str">
        <f>A428</f>
        <v>Energy consumption (MWh /Einwohner and  Year) - Secondary sector (Industrie)</v>
      </c>
      <c r="O428" s="152"/>
      <c r="P428" s="152"/>
      <c r="Q428" s="152"/>
      <c r="R428" s="152"/>
      <c r="S428" s="152"/>
      <c r="T428" s="152"/>
      <c r="U428" s="152"/>
      <c r="V428" s="152"/>
      <c r="W428" s="152"/>
    </row>
    <row r="429" spans="1:23" x14ac:dyDescent="0.25">
      <c r="A429" s="223" t="s">
        <v>39</v>
      </c>
      <c r="B429" s="223">
        <v>2000</v>
      </c>
      <c r="C429" s="223">
        <v>2001</v>
      </c>
      <c r="D429" s="223">
        <v>2002</v>
      </c>
      <c r="E429" s="223">
        <v>2003</v>
      </c>
      <c r="F429" s="223">
        <v>2004</v>
      </c>
      <c r="G429" s="223">
        <v>2005</v>
      </c>
      <c r="H429" s="223">
        <v>2006</v>
      </c>
      <c r="I429" s="223">
        <v>2007</v>
      </c>
      <c r="J429" s="223">
        <v>2008</v>
      </c>
      <c r="K429" s="223">
        <v>2009</v>
      </c>
      <c r="M429" s="223" t="s">
        <v>39</v>
      </c>
      <c r="N429" s="223">
        <v>2000</v>
      </c>
      <c r="O429" s="223">
        <v>2001</v>
      </c>
      <c r="P429" s="223">
        <v>2002</v>
      </c>
      <c r="Q429" s="223">
        <v>2003</v>
      </c>
      <c r="R429" s="223">
        <v>2004</v>
      </c>
      <c r="S429" s="223">
        <v>2005</v>
      </c>
      <c r="T429" s="223">
        <v>2006</v>
      </c>
      <c r="U429" s="223">
        <v>2007</v>
      </c>
      <c r="V429" s="223">
        <v>2008</v>
      </c>
      <c r="W429" s="223">
        <v>2009</v>
      </c>
    </row>
    <row r="430" spans="1:23" x14ac:dyDescent="0.25">
      <c r="A430" s="224" t="s">
        <v>1</v>
      </c>
      <c r="B430" s="225">
        <v>0.28541065563358559</v>
      </c>
      <c r="C430" s="225">
        <v>0.25541557411489263</v>
      </c>
      <c r="D430" s="225">
        <v>0.24022459552545514</v>
      </c>
      <c r="E430" s="225">
        <v>0.36026895969790501</v>
      </c>
      <c r="F430" s="225">
        <v>0.27131858875154269</v>
      </c>
      <c r="G430" s="225">
        <v>0.62021935544966578</v>
      </c>
      <c r="H430" s="225">
        <v>0.68087067981671689</v>
      </c>
      <c r="I430" s="225">
        <v>0.58271961126717786</v>
      </c>
      <c r="J430" s="225">
        <v>0.77274521969654242</v>
      </c>
      <c r="K430" s="225">
        <v>0.75232663979343528</v>
      </c>
      <c r="M430" s="224" t="s">
        <v>1</v>
      </c>
      <c r="N430" s="228">
        <f>IFERROR(B430/_data!B430-1,"")</f>
        <v>0</v>
      </c>
      <c r="O430" s="228">
        <f>IFERROR(C430/_data!C430-1,"")</f>
        <v>0</v>
      </c>
      <c r="P430" s="228">
        <f>IFERROR(D430/_data!D430-1,"")</f>
        <v>0</v>
      </c>
      <c r="Q430" s="228">
        <f>IFERROR(E430/_data!E430-1,"")</f>
        <v>0</v>
      </c>
      <c r="R430" s="228">
        <f>IFERROR(F430/_data!F430-1,"")</f>
        <v>0</v>
      </c>
      <c r="S430" s="228">
        <f>IFERROR(G430/_data!G430-1,"")</f>
        <v>0</v>
      </c>
      <c r="T430" s="228">
        <f>IFERROR(H430/_data!H430-1,"")</f>
        <v>0</v>
      </c>
      <c r="U430" s="228">
        <f>IFERROR(I430/_data!I430-1,"")</f>
        <v>0</v>
      </c>
      <c r="V430" s="228">
        <f>IFERROR(J430/_data!J430-1,"")</f>
        <v>0</v>
      </c>
      <c r="W430" s="228">
        <f>IFERROR(K430/_data!K430-1,"")</f>
        <v>0</v>
      </c>
    </row>
    <row r="431" spans="1:23" x14ac:dyDescent="0.25">
      <c r="A431" s="224" t="s">
        <v>5</v>
      </c>
      <c r="B431" s="225">
        <v>0</v>
      </c>
      <c r="C431" s="225">
        <v>0</v>
      </c>
      <c r="D431" s="225">
        <v>0</v>
      </c>
      <c r="E431" s="225">
        <v>0</v>
      </c>
      <c r="F431" s="225">
        <v>0</v>
      </c>
      <c r="G431" s="225">
        <v>0</v>
      </c>
      <c r="H431" s="225">
        <v>0</v>
      </c>
      <c r="I431" s="225">
        <v>0</v>
      </c>
      <c r="J431" s="225">
        <v>0</v>
      </c>
      <c r="K431" s="225">
        <v>0</v>
      </c>
      <c r="M431" s="224" t="s">
        <v>5</v>
      </c>
      <c r="N431" s="228" t="str">
        <f>IFERROR(B431/_data!B431-1,"")</f>
        <v/>
      </c>
      <c r="O431" s="228" t="str">
        <f>IFERROR(C431/_data!C431-1,"")</f>
        <v/>
      </c>
      <c r="P431" s="228" t="str">
        <f>IFERROR(D431/_data!D431-1,"")</f>
        <v/>
      </c>
      <c r="Q431" s="228" t="str">
        <f>IFERROR(E431/_data!E431-1,"")</f>
        <v/>
      </c>
      <c r="R431" s="228" t="str">
        <f>IFERROR(F431/_data!F431-1,"")</f>
        <v/>
      </c>
      <c r="S431" s="228" t="str">
        <f>IFERROR(G431/_data!G431-1,"")</f>
        <v/>
      </c>
      <c r="T431" s="228" t="str">
        <f>IFERROR(H431/_data!H431-1,"")</f>
        <v/>
      </c>
      <c r="U431" s="228" t="str">
        <f>IFERROR(I431/_data!I431-1,"")</f>
        <v/>
      </c>
      <c r="V431" s="228" t="str">
        <f>IFERROR(J431/_data!J431-1,"")</f>
        <v/>
      </c>
      <c r="W431" s="228" t="str">
        <f>IFERROR(K431/_data!K431-1,"")</f>
        <v/>
      </c>
    </row>
    <row r="432" spans="1:23" x14ac:dyDescent="0.25">
      <c r="A432" s="224" t="s">
        <v>6</v>
      </c>
      <c r="B432" s="225">
        <v>0</v>
      </c>
      <c r="C432" s="225">
        <v>0</v>
      </c>
      <c r="D432" s="225">
        <v>0</v>
      </c>
      <c r="E432" s="225">
        <v>0</v>
      </c>
      <c r="F432" s="225">
        <v>0</v>
      </c>
      <c r="G432" s="225">
        <v>0</v>
      </c>
      <c r="H432" s="225">
        <v>0</v>
      </c>
      <c r="I432" s="225">
        <v>0</v>
      </c>
      <c r="J432" s="225">
        <v>0</v>
      </c>
      <c r="K432" s="225">
        <v>0</v>
      </c>
      <c r="M432" s="224" t="s">
        <v>6</v>
      </c>
      <c r="N432" s="228" t="str">
        <f>IFERROR(B432/_data!B432-1,"")</f>
        <v/>
      </c>
      <c r="O432" s="228" t="str">
        <f>IFERROR(C432/_data!C432-1,"")</f>
        <v/>
      </c>
      <c r="P432" s="228" t="str">
        <f>IFERROR(D432/_data!D432-1,"")</f>
        <v/>
      </c>
      <c r="Q432" s="228" t="str">
        <f>IFERROR(E432/_data!E432-1,"")</f>
        <v/>
      </c>
      <c r="R432" s="228" t="str">
        <f>IFERROR(F432/_data!F432-1,"")</f>
        <v/>
      </c>
      <c r="S432" s="228" t="str">
        <f>IFERROR(G432/_data!G432-1,"")</f>
        <v/>
      </c>
      <c r="T432" s="228" t="str">
        <f>IFERROR(H432/_data!H432-1,"")</f>
        <v/>
      </c>
      <c r="U432" s="228" t="str">
        <f>IFERROR(I432/_data!I432-1,"")</f>
        <v/>
      </c>
      <c r="V432" s="228" t="str">
        <f>IFERROR(J432/_data!J432-1,"")</f>
        <v/>
      </c>
      <c r="W432" s="228" t="str">
        <f>IFERROR(K432/_data!K432-1,"")</f>
        <v/>
      </c>
    </row>
    <row r="433" spans="1:23" x14ac:dyDescent="0.25">
      <c r="A433" s="224" t="s">
        <v>2</v>
      </c>
      <c r="B433" s="225">
        <v>0</v>
      </c>
      <c r="C433" s="225">
        <v>0</v>
      </c>
      <c r="D433" s="225">
        <v>0</v>
      </c>
      <c r="E433" s="225">
        <v>0</v>
      </c>
      <c r="F433" s="225">
        <v>0</v>
      </c>
      <c r="G433" s="225">
        <v>0</v>
      </c>
      <c r="H433" s="225">
        <v>0</v>
      </c>
      <c r="I433" s="225">
        <v>0</v>
      </c>
      <c r="J433" s="225">
        <v>0</v>
      </c>
      <c r="K433" s="225">
        <v>0</v>
      </c>
      <c r="M433" s="224" t="s">
        <v>2</v>
      </c>
      <c r="N433" s="228" t="str">
        <f>IFERROR(B433/_data!B433-1,"")</f>
        <v/>
      </c>
      <c r="O433" s="228" t="str">
        <f>IFERROR(C433/_data!C433-1,"")</f>
        <v/>
      </c>
      <c r="P433" s="228" t="str">
        <f>IFERROR(D433/_data!D433-1,"")</f>
        <v/>
      </c>
      <c r="Q433" s="228" t="str">
        <f>IFERROR(E433/_data!E433-1,"")</f>
        <v/>
      </c>
      <c r="R433" s="228" t="str">
        <f>IFERROR(F433/_data!F433-1,"")</f>
        <v/>
      </c>
      <c r="S433" s="228" t="str">
        <f>IFERROR(G433/_data!G433-1,"")</f>
        <v/>
      </c>
      <c r="T433" s="228" t="str">
        <f>IFERROR(H433/_data!H433-1,"")</f>
        <v/>
      </c>
      <c r="U433" s="228" t="str">
        <f>IFERROR(I433/_data!I433-1,"")</f>
        <v/>
      </c>
      <c r="V433" s="228" t="str">
        <f>IFERROR(J433/_data!J433-1,"")</f>
        <v/>
      </c>
      <c r="W433" s="228" t="str">
        <f>IFERROR(K433/_data!K433-1,"")</f>
        <v/>
      </c>
    </row>
    <row r="434" spans="1:23" x14ac:dyDescent="0.25">
      <c r="A434" s="224" t="s">
        <v>7</v>
      </c>
      <c r="B434" s="225">
        <v>0</v>
      </c>
      <c r="C434" s="225">
        <v>0</v>
      </c>
      <c r="D434" s="225">
        <v>0</v>
      </c>
      <c r="E434" s="225">
        <v>0</v>
      </c>
      <c r="F434" s="225">
        <v>0</v>
      </c>
      <c r="G434" s="225">
        <v>0</v>
      </c>
      <c r="H434" s="225">
        <v>0</v>
      </c>
      <c r="I434" s="225">
        <v>0</v>
      </c>
      <c r="J434" s="225">
        <v>0</v>
      </c>
      <c r="K434" s="225">
        <v>0</v>
      </c>
      <c r="M434" s="224" t="s">
        <v>7</v>
      </c>
      <c r="N434" s="228" t="str">
        <f>IFERROR(B434/_data!B434-1,"")</f>
        <v/>
      </c>
      <c r="O434" s="228" t="str">
        <f>IFERROR(C434/_data!C434-1,"")</f>
        <v/>
      </c>
      <c r="P434" s="228" t="str">
        <f>IFERROR(D434/_data!D434-1,"")</f>
        <v/>
      </c>
      <c r="Q434" s="228" t="str">
        <f>IFERROR(E434/_data!E434-1,"")</f>
        <v/>
      </c>
      <c r="R434" s="228" t="str">
        <f>IFERROR(F434/_data!F434-1,"")</f>
        <v/>
      </c>
      <c r="S434" s="228" t="str">
        <f>IFERROR(G434/_data!G434-1,"")</f>
        <v/>
      </c>
      <c r="T434" s="228" t="str">
        <f>IFERROR(H434/_data!H434-1,"")</f>
        <v/>
      </c>
      <c r="U434" s="228" t="str">
        <f>IFERROR(I434/_data!I434-1,"")</f>
        <v/>
      </c>
      <c r="V434" s="228" t="str">
        <f>IFERROR(J434/_data!J434-1,"")</f>
        <v/>
      </c>
      <c r="W434" s="228" t="str">
        <f>IFERROR(K434/_data!K434-1,"")</f>
        <v/>
      </c>
    </row>
    <row r="435" spans="1:23" x14ac:dyDescent="0.25">
      <c r="A435" s="224" t="s">
        <v>8</v>
      </c>
      <c r="B435" s="225">
        <v>0</v>
      </c>
      <c r="C435" s="225">
        <v>0</v>
      </c>
      <c r="D435" s="225">
        <v>0</v>
      </c>
      <c r="E435" s="225">
        <v>0</v>
      </c>
      <c r="F435" s="225">
        <v>0</v>
      </c>
      <c r="G435" s="225">
        <v>0</v>
      </c>
      <c r="H435" s="225">
        <v>0</v>
      </c>
      <c r="I435" s="225">
        <v>0</v>
      </c>
      <c r="J435" s="225">
        <v>0</v>
      </c>
      <c r="K435" s="225">
        <v>0</v>
      </c>
      <c r="M435" s="224" t="s">
        <v>8</v>
      </c>
      <c r="N435" s="228" t="str">
        <f>IFERROR(B435/_data!B435-1,"")</f>
        <v/>
      </c>
      <c r="O435" s="228" t="str">
        <f>IFERROR(C435/_data!C435-1,"")</f>
        <v/>
      </c>
      <c r="P435" s="228" t="str">
        <f>IFERROR(D435/_data!D435-1,"")</f>
        <v/>
      </c>
      <c r="Q435" s="228" t="str">
        <f>IFERROR(E435/_data!E435-1,"")</f>
        <v/>
      </c>
      <c r="R435" s="228" t="str">
        <f>IFERROR(F435/_data!F435-1,"")</f>
        <v/>
      </c>
      <c r="S435" s="228" t="str">
        <f>IFERROR(G435/_data!G435-1,"")</f>
        <v/>
      </c>
      <c r="T435" s="228" t="str">
        <f>IFERROR(H435/_data!H435-1,"")</f>
        <v/>
      </c>
      <c r="U435" s="228" t="str">
        <f>IFERROR(I435/_data!I435-1,"")</f>
        <v/>
      </c>
      <c r="V435" s="228" t="str">
        <f>IFERROR(J435/_data!J435-1,"")</f>
        <v/>
      </c>
      <c r="W435" s="228" t="str">
        <f>IFERROR(K435/_data!K435-1,"")</f>
        <v/>
      </c>
    </row>
    <row r="436" spans="1:23" x14ac:dyDescent="0.25">
      <c r="A436" s="224" t="s">
        <v>9</v>
      </c>
      <c r="B436" s="225">
        <v>0.66728137986099767</v>
      </c>
      <c r="C436" s="225">
        <v>0.31321689933244806</v>
      </c>
      <c r="D436" s="225">
        <v>1.1018271763257437</v>
      </c>
      <c r="E436" s="225">
        <v>1.4368898670843824</v>
      </c>
      <c r="F436" s="225">
        <v>1.3394518776813524</v>
      </c>
      <c r="G436" s="225">
        <v>0.81128372008936056</v>
      </c>
      <c r="H436" s="225">
        <v>0.74155339227008699</v>
      </c>
      <c r="I436" s="225">
        <v>0.78882266595803907</v>
      </c>
      <c r="J436" s="225">
        <v>0.82763540798398938</v>
      </c>
      <c r="K436" s="225">
        <v>0.91042875394481282</v>
      </c>
      <c r="M436" s="224" t="s">
        <v>9</v>
      </c>
      <c r="N436" s="228">
        <f>IFERROR(B436/_data!B436-1,"")</f>
        <v>0</v>
      </c>
      <c r="O436" s="228">
        <f>IFERROR(C436/_data!C436-1,"")</f>
        <v>0</v>
      </c>
      <c r="P436" s="228">
        <f>IFERROR(D436/_data!D436-1,"")</f>
        <v>0</v>
      </c>
      <c r="Q436" s="228">
        <f>IFERROR(E436/_data!E436-1,"")</f>
        <v>0</v>
      </c>
      <c r="R436" s="228">
        <f>IFERROR(F436/_data!F436-1,"")</f>
        <v>0</v>
      </c>
      <c r="S436" s="228">
        <f>IFERROR(G436/_data!G436-1,"")</f>
        <v>0</v>
      </c>
      <c r="T436" s="228">
        <f>IFERROR(H436/_data!H436-1,"")</f>
        <v>0</v>
      </c>
      <c r="U436" s="228">
        <f>IFERROR(I436/_data!I436-1,"")</f>
        <v>0</v>
      </c>
      <c r="V436" s="228">
        <f>IFERROR(J436/_data!J436-1,"")</f>
        <v>0</v>
      </c>
      <c r="W436" s="228">
        <f>IFERROR(K436/_data!K436-1,"")</f>
        <v>0</v>
      </c>
    </row>
    <row r="437" spans="1:23" x14ac:dyDescent="0.25">
      <c r="A437" s="224" t="s">
        <v>10</v>
      </c>
      <c r="B437" s="225">
        <v>0</v>
      </c>
      <c r="C437" s="225">
        <v>0</v>
      </c>
      <c r="D437" s="225">
        <v>0</v>
      </c>
      <c r="E437" s="225">
        <v>0</v>
      </c>
      <c r="F437" s="225">
        <v>0</v>
      </c>
      <c r="G437" s="225">
        <v>0</v>
      </c>
      <c r="H437" s="225">
        <v>0</v>
      </c>
      <c r="I437" s="225">
        <v>0</v>
      </c>
      <c r="J437" s="225">
        <v>0</v>
      </c>
      <c r="K437" s="225">
        <v>0</v>
      </c>
      <c r="M437" s="224" t="s">
        <v>10</v>
      </c>
      <c r="N437" s="228" t="str">
        <f>IFERROR(B437/_data!B437-1,"")</f>
        <v/>
      </c>
      <c r="O437" s="228" t="str">
        <f>IFERROR(C437/_data!C437-1,"")</f>
        <v/>
      </c>
      <c r="P437" s="228" t="str">
        <f>IFERROR(D437/_data!D437-1,"")</f>
        <v/>
      </c>
      <c r="Q437" s="228" t="str">
        <f>IFERROR(E437/_data!E437-1,"")</f>
        <v/>
      </c>
      <c r="R437" s="228" t="str">
        <f>IFERROR(F437/_data!F437-1,"")</f>
        <v/>
      </c>
      <c r="S437" s="228" t="str">
        <f>IFERROR(G437/_data!G437-1,"")</f>
        <v/>
      </c>
      <c r="T437" s="228" t="str">
        <f>IFERROR(H437/_data!H437-1,"")</f>
        <v/>
      </c>
      <c r="U437" s="228" t="str">
        <f>IFERROR(I437/_data!I437-1,"")</f>
        <v/>
      </c>
      <c r="V437" s="228" t="str">
        <f>IFERROR(J437/_data!J437-1,"")</f>
        <v/>
      </c>
      <c r="W437" s="228" t="str">
        <f>IFERROR(K437/_data!K437-1,"")</f>
        <v/>
      </c>
    </row>
    <row r="438" spans="1:23" x14ac:dyDescent="0.25">
      <c r="A438" s="224" t="s">
        <v>11</v>
      </c>
      <c r="B438" s="225">
        <v>0</v>
      </c>
      <c r="C438" s="225">
        <v>0</v>
      </c>
      <c r="D438" s="225">
        <v>0</v>
      </c>
      <c r="E438" s="225">
        <v>0</v>
      </c>
      <c r="F438" s="225">
        <v>0</v>
      </c>
      <c r="G438" s="225">
        <v>0</v>
      </c>
      <c r="H438" s="225">
        <v>0</v>
      </c>
      <c r="I438" s="225">
        <v>0</v>
      </c>
      <c r="J438" s="225">
        <v>0</v>
      </c>
      <c r="K438" s="225">
        <v>0</v>
      </c>
      <c r="M438" s="224" t="s">
        <v>11</v>
      </c>
      <c r="N438" s="228" t="str">
        <f>IFERROR(B438/_data!B438-1,"")</f>
        <v/>
      </c>
      <c r="O438" s="228" t="str">
        <f>IFERROR(C438/_data!C438-1,"")</f>
        <v/>
      </c>
      <c r="P438" s="228" t="str">
        <f>IFERROR(D438/_data!D438-1,"")</f>
        <v/>
      </c>
      <c r="Q438" s="228" t="str">
        <f>IFERROR(E438/_data!E438-1,"")</f>
        <v/>
      </c>
      <c r="R438" s="228" t="str">
        <f>IFERROR(F438/_data!F438-1,"")</f>
        <v/>
      </c>
      <c r="S438" s="228" t="str">
        <f>IFERROR(G438/_data!G438-1,"")</f>
        <v/>
      </c>
      <c r="T438" s="228" t="str">
        <f>IFERROR(H438/_data!H438-1,"")</f>
        <v/>
      </c>
      <c r="U438" s="228" t="str">
        <f>IFERROR(I438/_data!I438-1,"")</f>
        <v/>
      </c>
      <c r="V438" s="228" t="str">
        <f>IFERROR(J438/_data!J438-1,"")</f>
        <v/>
      </c>
      <c r="W438" s="228" t="str">
        <f>IFERROR(K438/_data!K438-1,"")</f>
        <v/>
      </c>
    </row>
    <row r="439" spans="1:23" x14ac:dyDescent="0.25">
      <c r="A439" s="226" t="s">
        <v>40</v>
      </c>
      <c r="B439" s="227">
        <v>0.95269203549458326</v>
      </c>
      <c r="C439" s="227">
        <v>0.56863247344734069</v>
      </c>
      <c r="D439" s="227">
        <v>1.3420517718511988</v>
      </c>
      <c r="E439" s="227">
        <v>1.7971588267822873</v>
      </c>
      <c r="F439" s="227">
        <v>1.610770466432895</v>
      </c>
      <c r="G439" s="227">
        <v>1.4315030755390263</v>
      </c>
      <c r="H439" s="227">
        <v>1.422424072086804</v>
      </c>
      <c r="I439" s="227">
        <v>1.3715422772252168</v>
      </c>
      <c r="J439" s="227">
        <v>1.6003806276805319</v>
      </c>
      <c r="K439" s="227">
        <v>1.662755393738248</v>
      </c>
      <c r="M439" s="226" t="s">
        <v>40</v>
      </c>
      <c r="N439" s="228">
        <f>IFERROR(B439/_data!B439-1,"")</f>
        <v>0</v>
      </c>
      <c r="O439" s="228">
        <f>IFERROR(C439/_data!C439-1,"")</f>
        <v>0</v>
      </c>
      <c r="P439" s="228">
        <f>IFERROR(D439/_data!D439-1,"")</f>
        <v>0</v>
      </c>
      <c r="Q439" s="228">
        <f>IFERROR(E439/_data!E439-1,"")</f>
        <v>0</v>
      </c>
      <c r="R439" s="228">
        <f>IFERROR(F439/_data!F439-1,"")</f>
        <v>0</v>
      </c>
      <c r="S439" s="228">
        <f>IFERROR(G439/_data!G439-1,"")</f>
        <v>0</v>
      </c>
      <c r="T439" s="228">
        <f>IFERROR(H439/_data!H439-1,"")</f>
        <v>0</v>
      </c>
      <c r="U439" s="228">
        <f>IFERROR(I439/_data!I439-1,"")</f>
        <v>0</v>
      </c>
      <c r="V439" s="228">
        <f>IFERROR(J439/_data!J439-1,"")</f>
        <v>0</v>
      </c>
      <c r="W439" s="228">
        <f>IFERROR(K439/_data!K439-1,"")</f>
        <v>0</v>
      </c>
    </row>
    <row r="441" spans="1:23" x14ac:dyDescent="0.25">
      <c r="A441" s="150" t="s">
        <v>259</v>
      </c>
      <c r="B441" s="152"/>
      <c r="C441" s="152"/>
      <c r="D441" s="152"/>
      <c r="E441" s="152"/>
      <c r="F441" s="152"/>
      <c r="G441" s="152"/>
      <c r="H441" s="152"/>
      <c r="I441" s="152"/>
      <c r="J441" s="152"/>
      <c r="K441" s="152"/>
      <c r="M441" s="229" t="s">
        <v>257</v>
      </c>
      <c r="N441" s="150" t="str">
        <f>A441</f>
        <v>Energy consumption (MWh /Einwohner and  Year) - Tertiary sector (Services)</v>
      </c>
      <c r="O441" s="152"/>
      <c r="P441" s="152"/>
      <c r="Q441" s="152"/>
      <c r="R441" s="152"/>
      <c r="S441" s="152"/>
      <c r="T441" s="152"/>
      <c r="U441" s="152"/>
      <c r="V441" s="152"/>
      <c r="W441" s="152"/>
    </row>
    <row r="442" spans="1:23" x14ac:dyDescent="0.25">
      <c r="A442" s="223" t="s">
        <v>39</v>
      </c>
      <c r="B442" s="223">
        <v>2000</v>
      </c>
      <c r="C442" s="223">
        <v>2001</v>
      </c>
      <c r="D442" s="223">
        <v>2002</v>
      </c>
      <c r="E442" s="223">
        <v>2003</v>
      </c>
      <c r="F442" s="223">
        <v>2004</v>
      </c>
      <c r="G442" s="223">
        <v>2005</v>
      </c>
      <c r="H442" s="223">
        <v>2006</v>
      </c>
      <c r="I442" s="223">
        <v>2007</v>
      </c>
      <c r="J442" s="223">
        <v>2008</v>
      </c>
      <c r="K442" s="223">
        <v>2009</v>
      </c>
      <c r="M442" s="223" t="s">
        <v>39</v>
      </c>
      <c r="N442" s="223">
        <v>2000</v>
      </c>
      <c r="O442" s="223">
        <v>2001</v>
      </c>
      <c r="P442" s="223">
        <v>2002</v>
      </c>
      <c r="Q442" s="223">
        <v>2003</v>
      </c>
      <c r="R442" s="223">
        <v>2004</v>
      </c>
      <c r="S442" s="223">
        <v>2005</v>
      </c>
      <c r="T442" s="223">
        <v>2006</v>
      </c>
      <c r="U442" s="223">
        <v>2007</v>
      </c>
      <c r="V442" s="223">
        <v>2008</v>
      </c>
      <c r="W442" s="223">
        <v>2009</v>
      </c>
    </row>
    <row r="443" spans="1:23" x14ac:dyDescent="0.25">
      <c r="A443" s="224" t="s">
        <v>1</v>
      </c>
      <c r="B443" s="225">
        <v>0.14761055764240477</v>
      </c>
      <c r="C443" s="225">
        <v>0.18402054559058462</v>
      </c>
      <c r="D443" s="225">
        <v>0.17271012973018704</v>
      </c>
      <c r="E443" s="225">
        <v>0.21392518566987667</v>
      </c>
      <c r="F443" s="225">
        <v>0.19236085263471792</v>
      </c>
      <c r="G443" s="225">
        <v>0.10535173921839555</v>
      </c>
      <c r="H443" s="225">
        <v>0.11572299725756724</v>
      </c>
      <c r="I443" s="225">
        <v>9.9070769957566709E-2</v>
      </c>
      <c r="J443" s="225">
        <v>0</v>
      </c>
      <c r="K443" s="225">
        <v>0</v>
      </c>
      <c r="M443" s="224" t="s">
        <v>1</v>
      </c>
      <c r="N443" s="228">
        <f>IFERROR(B443/_data!B443-1,"")</f>
        <v>0</v>
      </c>
      <c r="O443" s="228">
        <f>IFERROR(C443/_data!C443-1,"")</f>
        <v>0</v>
      </c>
      <c r="P443" s="228">
        <f>IFERROR(D443/_data!D443-1,"")</f>
        <v>0</v>
      </c>
      <c r="Q443" s="228">
        <f>IFERROR(E443/_data!E443-1,"")</f>
        <v>0</v>
      </c>
      <c r="R443" s="228">
        <f>IFERROR(F443/_data!F443-1,"")</f>
        <v>0</v>
      </c>
      <c r="S443" s="228">
        <f>IFERROR(G443/_data!G443-1,"")</f>
        <v>0</v>
      </c>
      <c r="T443" s="228">
        <f>IFERROR(H443/_data!H443-1,"")</f>
        <v>0</v>
      </c>
      <c r="U443" s="228">
        <f>IFERROR(I443/_data!I443-1,"")</f>
        <v>0</v>
      </c>
      <c r="V443" s="228" t="str">
        <f>IFERROR(J443/_data!J443-1,"")</f>
        <v/>
      </c>
      <c r="W443" s="228" t="str">
        <f>IFERROR(K443/_data!K443-1,"")</f>
        <v/>
      </c>
    </row>
    <row r="444" spans="1:23" x14ac:dyDescent="0.25">
      <c r="A444" s="224" t="s">
        <v>5</v>
      </c>
      <c r="B444" s="225">
        <v>0</v>
      </c>
      <c r="C444" s="225">
        <v>0</v>
      </c>
      <c r="D444" s="225">
        <v>0</v>
      </c>
      <c r="E444" s="225">
        <v>0</v>
      </c>
      <c r="F444" s="225">
        <v>0</v>
      </c>
      <c r="G444" s="225">
        <v>0</v>
      </c>
      <c r="H444" s="225">
        <v>0</v>
      </c>
      <c r="I444" s="225">
        <v>0</v>
      </c>
      <c r="J444" s="225">
        <v>0</v>
      </c>
      <c r="K444" s="225">
        <v>0</v>
      </c>
      <c r="M444" s="224" t="s">
        <v>5</v>
      </c>
      <c r="N444" s="228" t="str">
        <f>IFERROR(B444/_data!B444-1,"")</f>
        <v/>
      </c>
      <c r="O444" s="228" t="str">
        <f>IFERROR(C444/_data!C444-1,"")</f>
        <v/>
      </c>
      <c r="P444" s="228" t="str">
        <f>IFERROR(D444/_data!D444-1,"")</f>
        <v/>
      </c>
      <c r="Q444" s="228" t="str">
        <f>IFERROR(E444/_data!E444-1,"")</f>
        <v/>
      </c>
      <c r="R444" s="228" t="str">
        <f>IFERROR(F444/_data!F444-1,"")</f>
        <v/>
      </c>
      <c r="S444" s="228" t="str">
        <f>IFERROR(G444/_data!G444-1,"")</f>
        <v/>
      </c>
      <c r="T444" s="228" t="str">
        <f>IFERROR(H444/_data!H444-1,"")</f>
        <v/>
      </c>
      <c r="U444" s="228" t="str">
        <f>IFERROR(I444/_data!I444-1,"")</f>
        <v/>
      </c>
      <c r="V444" s="228" t="str">
        <f>IFERROR(J444/_data!J444-1,"")</f>
        <v/>
      </c>
      <c r="W444" s="228" t="str">
        <f>IFERROR(K444/_data!K444-1,"")</f>
        <v/>
      </c>
    </row>
    <row r="445" spans="1:23" x14ac:dyDescent="0.25">
      <c r="A445" s="224" t="s">
        <v>6</v>
      </c>
      <c r="B445" s="225">
        <v>0.43029923603172016</v>
      </c>
      <c r="C445" s="225">
        <v>0.3113632125178909</v>
      </c>
      <c r="D445" s="225">
        <v>0.81440367973319261</v>
      </c>
      <c r="E445" s="225">
        <v>0.5869723747898753</v>
      </c>
      <c r="F445" s="225">
        <v>0.63329437141806144</v>
      </c>
      <c r="G445" s="225">
        <v>0.57738994563462853</v>
      </c>
      <c r="H445" s="225">
        <v>0.59676656957432672</v>
      </c>
      <c r="I445" s="225">
        <v>0.63507579783868595</v>
      </c>
      <c r="J445" s="225">
        <v>0.66620289419093637</v>
      </c>
      <c r="K445" s="225">
        <v>0.68065436937690016</v>
      </c>
      <c r="M445" s="224" t="s">
        <v>6</v>
      </c>
      <c r="N445" s="228">
        <f>IFERROR(B445/_data!B445-1,"")</f>
        <v>0</v>
      </c>
      <c r="O445" s="228">
        <f>IFERROR(C445/_data!C445-1,"")</f>
        <v>0</v>
      </c>
      <c r="P445" s="228">
        <f>IFERROR(D445/_data!D445-1,"")</f>
        <v>0</v>
      </c>
      <c r="Q445" s="228">
        <f>IFERROR(E445/_data!E445-1,"")</f>
        <v>0</v>
      </c>
      <c r="R445" s="228">
        <f>IFERROR(F445/_data!F445-1,"")</f>
        <v>0</v>
      </c>
      <c r="S445" s="228">
        <f>IFERROR(G445/_data!G445-1,"")</f>
        <v>0</v>
      </c>
      <c r="T445" s="228">
        <f>IFERROR(H445/_data!H445-1,"")</f>
        <v>0</v>
      </c>
      <c r="U445" s="228">
        <f>IFERROR(I445/_data!I445-1,"")</f>
        <v>0</v>
      </c>
      <c r="V445" s="228">
        <f>IFERROR(J445/_data!J445-1,"")</f>
        <v>0</v>
      </c>
      <c r="W445" s="228">
        <f>IFERROR(K445/_data!K445-1,"")</f>
        <v>0</v>
      </c>
    </row>
    <row r="446" spans="1:23" x14ac:dyDescent="0.25">
      <c r="A446" s="224" t="s">
        <v>2</v>
      </c>
      <c r="B446" s="225">
        <v>0</v>
      </c>
      <c r="C446" s="225">
        <v>0</v>
      </c>
      <c r="D446" s="225">
        <v>0</v>
      </c>
      <c r="E446" s="225">
        <v>0</v>
      </c>
      <c r="F446" s="225">
        <v>0</v>
      </c>
      <c r="G446" s="225">
        <v>0</v>
      </c>
      <c r="H446" s="225">
        <v>0</v>
      </c>
      <c r="I446" s="225">
        <v>0</v>
      </c>
      <c r="J446" s="225">
        <v>0</v>
      </c>
      <c r="K446" s="225">
        <v>0</v>
      </c>
      <c r="M446" s="224" t="s">
        <v>2</v>
      </c>
      <c r="N446" s="228" t="str">
        <f>IFERROR(B446/_data!B446-1,"")</f>
        <v/>
      </c>
      <c r="O446" s="228" t="str">
        <f>IFERROR(C446/_data!C446-1,"")</f>
        <v/>
      </c>
      <c r="P446" s="228" t="str">
        <f>IFERROR(D446/_data!D446-1,"")</f>
        <v/>
      </c>
      <c r="Q446" s="228" t="str">
        <f>IFERROR(E446/_data!E446-1,"")</f>
        <v/>
      </c>
      <c r="R446" s="228" t="str">
        <f>IFERROR(F446/_data!F446-1,"")</f>
        <v/>
      </c>
      <c r="S446" s="228" t="str">
        <f>IFERROR(G446/_data!G446-1,"")</f>
        <v/>
      </c>
      <c r="T446" s="228" t="str">
        <f>IFERROR(H446/_data!H446-1,"")</f>
        <v/>
      </c>
      <c r="U446" s="228" t="str">
        <f>IFERROR(I446/_data!I446-1,"")</f>
        <v/>
      </c>
      <c r="V446" s="228" t="str">
        <f>IFERROR(J446/_data!J446-1,"")</f>
        <v/>
      </c>
      <c r="W446" s="228" t="str">
        <f>IFERROR(K446/_data!K446-1,"")</f>
        <v/>
      </c>
    </row>
    <row r="447" spans="1:23" x14ac:dyDescent="0.25">
      <c r="A447" s="224" t="s">
        <v>7</v>
      </c>
      <c r="B447" s="225">
        <v>0.51950069864082604</v>
      </c>
      <c r="C447" s="225">
        <v>0.46224208475730189</v>
      </c>
      <c r="D447" s="225">
        <v>0.33963171498988121</v>
      </c>
      <c r="E447" s="225">
        <v>0.39386689050599588</v>
      </c>
      <c r="F447" s="225">
        <v>0.45230648008480195</v>
      </c>
      <c r="G447" s="225">
        <v>0.3673321366925365</v>
      </c>
      <c r="H447" s="225">
        <v>0.38900812509581478</v>
      </c>
      <c r="I447" s="225">
        <v>0.66839816431722887</v>
      </c>
      <c r="J447" s="225">
        <v>0.53375616013102611</v>
      </c>
      <c r="K447" s="225">
        <v>1.7413936515602779</v>
      </c>
      <c r="M447" s="224" t="s">
        <v>7</v>
      </c>
      <c r="N447" s="228">
        <f>IFERROR(B447/_data!B447-1,"")</f>
        <v>0</v>
      </c>
      <c r="O447" s="228">
        <f>IFERROR(C447/_data!C447-1,"")</f>
        <v>0</v>
      </c>
      <c r="P447" s="228">
        <f>IFERROR(D447/_data!D447-1,"")</f>
        <v>0</v>
      </c>
      <c r="Q447" s="228">
        <f>IFERROR(E447/_data!E447-1,"")</f>
        <v>0</v>
      </c>
      <c r="R447" s="228">
        <f>IFERROR(F447/_data!F447-1,"")</f>
        <v>0</v>
      </c>
      <c r="S447" s="228">
        <f>IFERROR(G447/_data!G447-1,"")</f>
        <v>0</v>
      </c>
      <c r="T447" s="228">
        <f>IFERROR(H447/_data!H447-1,"")</f>
        <v>0</v>
      </c>
      <c r="U447" s="228">
        <f>IFERROR(I447/_data!I447-1,"")</f>
        <v>0</v>
      </c>
      <c r="V447" s="228">
        <f>IFERROR(J447/_data!J447-1,"")</f>
        <v>0</v>
      </c>
      <c r="W447" s="228">
        <f>IFERROR(K447/_data!K447-1,"")</f>
        <v>0</v>
      </c>
    </row>
    <row r="448" spans="1:23" x14ac:dyDescent="0.25">
      <c r="A448" s="224" t="s">
        <v>8</v>
      </c>
      <c r="B448" s="225">
        <v>0</v>
      </c>
      <c r="C448" s="225">
        <v>0</v>
      </c>
      <c r="D448" s="225">
        <v>0</v>
      </c>
      <c r="E448" s="225">
        <v>0</v>
      </c>
      <c r="F448" s="225">
        <v>0</v>
      </c>
      <c r="G448" s="225">
        <v>0</v>
      </c>
      <c r="H448" s="225">
        <v>0</v>
      </c>
      <c r="I448" s="225">
        <v>0</v>
      </c>
      <c r="J448" s="225">
        <v>0</v>
      </c>
      <c r="K448" s="225">
        <v>0</v>
      </c>
      <c r="M448" s="224" t="s">
        <v>8</v>
      </c>
      <c r="N448" s="228" t="str">
        <f>IFERROR(B448/_data!B448-1,"")</f>
        <v/>
      </c>
      <c r="O448" s="228" t="str">
        <f>IFERROR(C448/_data!C448-1,"")</f>
        <v/>
      </c>
      <c r="P448" s="228" t="str">
        <f>IFERROR(D448/_data!D448-1,"")</f>
        <v/>
      </c>
      <c r="Q448" s="228" t="str">
        <f>IFERROR(E448/_data!E448-1,"")</f>
        <v/>
      </c>
      <c r="R448" s="228" t="str">
        <f>IFERROR(F448/_data!F448-1,"")</f>
        <v/>
      </c>
      <c r="S448" s="228" t="str">
        <f>IFERROR(G448/_data!G448-1,"")</f>
        <v/>
      </c>
      <c r="T448" s="228" t="str">
        <f>IFERROR(H448/_data!H448-1,"")</f>
        <v/>
      </c>
      <c r="U448" s="228" t="str">
        <f>IFERROR(I448/_data!I448-1,"")</f>
        <v/>
      </c>
      <c r="V448" s="228" t="str">
        <f>IFERROR(J448/_data!J448-1,"")</f>
        <v/>
      </c>
      <c r="W448" s="228" t="str">
        <f>IFERROR(K448/_data!K448-1,"")</f>
        <v/>
      </c>
    </row>
    <row r="449" spans="1:23" x14ac:dyDescent="0.25">
      <c r="A449" s="224" t="s">
        <v>9</v>
      </c>
      <c r="B449" s="225">
        <v>0</v>
      </c>
      <c r="C449" s="225">
        <v>0</v>
      </c>
      <c r="D449" s="225">
        <v>0</v>
      </c>
      <c r="E449" s="225">
        <v>3.5525680936423901E-2</v>
      </c>
      <c r="F449" s="225">
        <v>2.0732527539979496E-2</v>
      </c>
      <c r="G449" s="225">
        <v>0</v>
      </c>
      <c r="H449" s="225">
        <v>0</v>
      </c>
      <c r="I449" s="225">
        <v>0</v>
      </c>
      <c r="J449" s="225">
        <v>0</v>
      </c>
      <c r="K449" s="225">
        <v>0</v>
      </c>
      <c r="M449" s="224" t="s">
        <v>9</v>
      </c>
      <c r="N449" s="228" t="str">
        <f>IFERROR(B449/_data!B449-1,"")</f>
        <v/>
      </c>
      <c r="O449" s="228" t="str">
        <f>IFERROR(C449/_data!C449-1,"")</f>
        <v/>
      </c>
      <c r="P449" s="228" t="str">
        <f>IFERROR(D449/_data!D449-1,"")</f>
        <v/>
      </c>
      <c r="Q449" s="228">
        <f>IFERROR(E449/_data!E449-1,"")</f>
        <v>0</v>
      </c>
      <c r="R449" s="228">
        <f>IFERROR(F449/_data!F449-1,"")</f>
        <v>0</v>
      </c>
      <c r="S449" s="228" t="str">
        <f>IFERROR(G449/_data!G449-1,"")</f>
        <v/>
      </c>
      <c r="T449" s="228" t="str">
        <f>IFERROR(H449/_data!H449-1,"")</f>
        <v/>
      </c>
      <c r="U449" s="228" t="str">
        <f>IFERROR(I449/_data!I449-1,"")</f>
        <v/>
      </c>
      <c r="V449" s="228" t="str">
        <f>IFERROR(J449/_data!J449-1,"")</f>
        <v/>
      </c>
      <c r="W449" s="228" t="str">
        <f>IFERROR(K449/_data!K449-1,"")</f>
        <v/>
      </c>
    </row>
    <row r="450" spans="1:23" x14ac:dyDescent="0.25">
      <c r="A450" s="224" t="s">
        <v>10</v>
      </c>
      <c r="B450" s="225">
        <v>2.0641660769049303E-2</v>
      </c>
      <c r="C450" s="225">
        <v>2.0446727287842734E-2</v>
      </c>
      <c r="D450" s="225">
        <v>2.025990564672513E-2</v>
      </c>
      <c r="E450" s="225">
        <v>2.0048601334664032E-2</v>
      </c>
      <c r="F450" s="225">
        <v>0</v>
      </c>
      <c r="G450" s="225">
        <v>0</v>
      </c>
      <c r="H450" s="225">
        <v>0</v>
      </c>
      <c r="I450" s="225">
        <v>0</v>
      </c>
      <c r="J450" s="225">
        <v>0</v>
      </c>
      <c r="K450" s="225">
        <v>0</v>
      </c>
      <c r="M450" s="224" t="s">
        <v>10</v>
      </c>
      <c r="N450" s="228">
        <f>IFERROR(B450/_data!B450-1,"")</f>
        <v>0</v>
      </c>
      <c r="O450" s="228">
        <f>IFERROR(C450/_data!C450-1,"")</f>
        <v>0</v>
      </c>
      <c r="P450" s="228">
        <f>IFERROR(D450/_data!D450-1,"")</f>
        <v>0</v>
      </c>
      <c r="Q450" s="228">
        <f>IFERROR(E450/_data!E450-1,"")</f>
        <v>0</v>
      </c>
      <c r="R450" s="228" t="str">
        <f>IFERROR(F450/_data!F450-1,"")</f>
        <v/>
      </c>
      <c r="S450" s="228" t="str">
        <f>IFERROR(G450/_data!G450-1,"")</f>
        <v/>
      </c>
      <c r="T450" s="228" t="str">
        <f>IFERROR(H450/_data!H450-1,"")</f>
        <v/>
      </c>
      <c r="U450" s="228" t="str">
        <f>IFERROR(I450/_data!I450-1,"")</f>
        <v/>
      </c>
      <c r="V450" s="228" t="str">
        <f>IFERROR(J450/_data!J450-1,"")</f>
        <v/>
      </c>
      <c r="W450" s="228" t="str">
        <f>IFERROR(K450/_data!K450-1,"")</f>
        <v/>
      </c>
    </row>
    <row r="451" spans="1:23" x14ac:dyDescent="0.25">
      <c r="A451" s="224" t="s">
        <v>11</v>
      </c>
      <c r="B451" s="225">
        <v>1.9564211443192335E-2</v>
      </c>
      <c r="C451" s="225">
        <v>1.6627009003300684E-2</v>
      </c>
      <c r="D451" s="225">
        <v>1.647508810832593E-2</v>
      </c>
      <c r="E451" s="225">
        <v>1.6523572528569255E-2</v>
      </c>
      <c r="F451" s="225">
        <v>1.6324824834629523E-2</v>
      </c>
      <c r="G451" s="225">
        <v>8.8241497608870633E-3</v>
      </c>
      <c r="H451" s="225">
        <v>8.7297937213620183E-3</v>
      </c>
      <c r="I451" s="225">
        <v>7.9087895123124037E-3</v>
      </c>
      <c r="J451" s="225">
        <v>7.8339945224710286E-3</v>
      </c>
      <c r="K451" s="225">
        <v>7.7399860061053002E-3</v>
      </c>
      <c r="M451" s="224" t="s">
        <v>11</v>
      </c>
      <c r="N451" s="228">
        <f>IFERROR(B451/_data!B451-1,"")</f>
        <v>0</v>
      </c>
      <c r="O451" s="228">
        <f>IFERROR(C451/_data!C451-1,"")</f>
        <v>0</v>
      </c>
      <c r="P451" s="228">
        <f>IFERROR(D451/_data!D451-1,"")</f>
        <v>0</v>
      </c>
      <c r="Q451" s="228">
        <f>IFERROR(E451/_data!E451-1,"")</f>
        <v>0</v>
      </c>
      <c r="R451" s="228">
        <f>IFERROR(F451/_data!F451-1,"")</f>
        <v>0</v>
      </c>
      <c r="S451" s="228">
        <f>IFERROR(G451/_data!G451-1,"")</f>
        <v>0</v>
      </c>
      <c r="T451" s="228">
        <f>IFERROR(H451/_data!H451-1,"")</f>
        <v>0</v>
      </c>
      <c r="U451" s="228">
        <f>IFERROR(I451/_data!I451-1,"")</f>
        <v>0</v>
      </c>
      <c r="V451" s="228">
        <f>IFERROR(J451/_data!J451-1,"")</f>
        <v>0</v>
      </c>
      <c r="W451" s="228">
        <f>IFERROR(K451/_data!K451-1,"")</f>
        <v>0</v>
      </c>
    </row>
    <row r="452" spans="1:23" x14ac:dyDescent="0.25">
      <c r="A452" s="226" t="s">
        <v>40</v>
      </c>
      <c r="B452" s="227">
        <v>1.1376163645271928</v>
      </c>
      <c r="C452" s="227">
        <v>0.99469957915692075</v>
      </c>
      <c r="D452" s="227">
        <v>1.3634805182083121</v>
      </c>
      <c r="E452" s="227">
        <v>1.2668623057654052</v>
      </c>
      <c r="F452" s="227">
        <v>1.3150190565121902</v>
      </c>
      <c r="G452" s="227">
        <v>1.0588979713064477</v>
      </c>
      <c r="H452" s="227">
        <v>1.1102274856490708</v>
      </c>
      <c r="I452" s="227">
        <v>1.4104535216257941</v>
      </c>
      <c r="J452" s="227">
        <v>1.2077930488444335</v>
      </c>
      <c r="K452" s="227">
        <v>2.4297880069432831</v>
      </c>
      <c r="M452" s="226" t="s">
        <v>40</v>
      </c>
      <c r="N452" s="228">
        <f>IFERROR(B452/_data!B452-1,"")</f>
        <v>0</v>
      </c>
      <c r="O452" s="228">
        <f>IFERROR(C452/_data!C452-1,"")</f>
        <v>0</v>
      </c>
      <c r="P452" s="228">
        <f>IFERROR(D452/_data!D452-1,"")</f>
        <v>0</v>
      </c>
      <c r="Q452" s="228">
        <f>IFERROR(E452/_data!E452-1,"")</f>
        <v>0</v>
      </c>
      <c r="R452" s="228">
        <f>IFERROR(F452/_data!F452-1,"")</f>
        <v>0</v>
      </c>
      <c r="S452" s="228">
        <f>IFERROR(G452/_data!G452-1,"")</f>
        <v>0</v>
      </c>
      <c r="T452" s="228">
        <f>IFERROR(H452/_data!H452-1,"")</f>
        <v>0</v>
      </c>
      <c r="U452" s="228">
        <f>IFERROR(I452/_data!I452-1,"")</f>
        <v>0</v>
      </c>
      <c r="V452" s="228">
        <f>IFERROR(J452/_data!J452-1,"")</f>
        <v>0</v>
      </c>
      <c r="W452" s="228">
        <f>IFERROR(K452/_data!K452-1,"")</f>
        <v>0</v>
      </c>
    </row>
    <row r="454" spans="1:23" x14ac:dyDescent="0.25">
      <c r="A454" s="150" t="s">
        <v>260</v>
      </c>
      <c r="B454" s="152"/>
      <c r="C454" s="152"/>
      <c r="D454" s="152"/>
      <c r="E454" s="152"/>
      <c r="F454" s="152"/>
      <c r="G454" s="152"/>
      <c r="H454" s="152"/>
      <c r="I454" s="152"/>
      <c r="J454" s="152"/>
      <c r="K454" s="152"/>
      <c r="M454" s="229" t="s">
        <v>257</v>
      </c>
      <c r="N454" s="150" t="str">
        <f>A454</f>
        <v>Energy consumption (MWh /Einwohner and  Year) - Road</v>
      </c>
      <c r="O454" s="152"/>
      <c r="P454" s="152"/>
      <c r="Q454" s="152"/>
      <c r="R454" s="152"/>
      <c r="S454" s="152"/>
      <c r="T454" s="152"/>
      <c r="U454" s="152"/>
      <c r="V454" s="152"/>
      <c r="W454" s="152"/>
    </row>
    <row r="455" spans="1:23" x14ac:dyDescent="0.25">
      <c r="A455" s="223" t="s">
        <v>39</v>
      </c>
      <c r="B455" s="223">
        <v>2000</v>
      </c>
      <c r="C455" s="223">
        <v>2001</v>
      </c>
      <c r="D455" s="223">
        <v>2002</v>
      </c>
      <c r="E455" s="223">
        <v>2003</v>
      </c>
      <c r="F455" s="223">
        <v>2004</v>
      </c>
      <c r="G455" s="223">
        <v>2005</v>
      </c>
      <c r="H455" s="223">
        <v>2006</v>
      </c>
      <c r="I455" s="223">
        <v>2007</v>
      </c>
      <c r="J455" s="223">
        <v>2008</v>
      </c>
      <c r="K455" s="223">
        <v>2009</v>
      </c>
      <c r="M455" s="223" t="s">
        <v>39</v>
      </c>
      <c r="N455" s="223">
        <v>2000</v>
      </c>
      <c r="O455" s="223">
        <v>2001</v>
      </c>
      <c r="P455" s="223">
        <v>2002</v>
      </c>
      <c r="Q455" s="223">
        <v>2003</v>
      </c>
      <c r="R455" s="223">
        <v>2004</v>
      </c>
      <c r="S455" s="223">
        <v>2005</v>
      </c>
      <c r="T455" s="223">
        <v>2006</v>
      </c>
      <c r="U455" s="223">
        <v>2007</v>
      </c>
      <c r="V455" s="223">
        <v>2008</v>
      </c>
      <c r="W455" s="223">
        <v>2009</v>
      </c>
    </row>
    <row r="456" spans="1:23" x14ac:dyDescent="0.25">
      <c r="A456" s="224" t="s">
        <v>1</v>
      </c>
      <c r="B456" s="225">
        <v>0</v>
      </c>
      <c r="C456" s="225">
        <v>0</v>
      </c>
      <c r="D456" s="225">
        <v>0</v>
      </c>
      <c r="E456" s="225">
        <v>0</v>
      </c>
      <c r="F456" s="225">
        <v>0</v>
      </c>
      <c r="G456" s="225">
        <v>0</v>
      </c>
      <c r="H456" s="225">
        <v>0</v>
      </c>
      <c r="I456" s="225">
        <v>0</v>
      </c>
      <c r="J456" s="225">
        <v>0</v>
      </c>
      <c r="K456" s="225">
        <v>0</v>
      </c>
      <c r="M456" s="224" t="s">
        <v>1</v>
      </c>
      <c r="N456" s="228" t="str">
        <f>IFERROR(B456/_data!B456-1,"")</f>
        <v/>
      </c>
      <c r="O456" s="228" t="str">
        <f>IFERROR(C456/_data!C456-1,"")</f>
        <v/>
      </c>
      <c r="P456" s="228" t="str">
        <f>IFERROR(D456/_data!D456-1,"")</f>
        <v/>
      </c>
      <c r="Q456" s="228" t="str">
        <f>IFERROR(E456/_data!E456-1,"")</f>
        <v/>
      </c>
      <c r="R456" s="228" t="str">
        <f>IFERROR(F456/_data!F456-1,"")</f>
        <v/>
      </c>
      <c r="S456" s="228" t="str">
        <f>IFERROR(G456/_data!G456-1,"")</f>
        <v/>
      </c>
      <c r="T456" s="228" t="str">
        <f>IFERROR(H456/_data!H456-1,"")</f>
        <v/>
      </c>
      <c r="U456" s="228" t="str">
        <f>IFERROR(I456/_data!I456-1,"")</f>
        <v/>
      </c>
      <c r="V456" s="228" t="str">
        <f>IFERROR(J456/_data!J456-1,"")</f>
        <v/>
      </c>
      <c r="W456" s="228" t="str">
        <f>IFERROR(K456/_data!K456-1,"")</f>
        <v/>
      </c>
    </row>
    <row r="457" spans="1:23" x14ac:dyDescent="0.25">
      <c r="A457" s="224" t="s">
        <v>5</v>
      </c>
      <c r="B457" s="225">
        <v>0</v>
      </c>
      <c r="C457" s="225">
        <v>0</v>
      </c>
      <c r="D457" s="225">
        <v>0</v>
      </c>
      <c r="E457" s="225">
        <v>0</v>
      </c>
      <c r="F457" s="225">
        <v>0</v>
      </c>
      <c r="G457" s="225">
        <v>0</v>
      </c>
      <c r="H457" s="225">
        <v>0</v>
      </c>
      <c r="I457" s="225">
        <v>0</v>
      </c>
      <c r="J457" s="225">
        <v>0</v>
      </c>
      <c r="K457" s="225">
        <v>0</v>
      </c>
      <c r="M457" s="224" t="s">
        <v>5</v>
      </c>
      <c r="N457" s="228" t="str">
        <f>IFERROR(B457/_data!B457-1,"")</f>
        <v/>
      </c>
      <c r="O457" s="228" t="str">
        <f>IFERROR(C457/_data!C457-1,"")</f>
        <v/>
      </c>
      <c r="P457" s="228" t="str">
        <f>IFERROR(D457/_data!D457-1,"")</f>
        <v/>
      </c>
      <c r="Q457" s="228" t="str">
        <f>IFERROR(E457/_data!E457-1,"")</f>
        <v/>
      </c>
      <c r="R457" s="228" t="str">
        <f>IFERROR(F457/_data!F457-1,"")</f>
        <v/>
      </c>
      <c r="S457" s="228" t="str">
        <f>IFERROR(G457/_data!G457-1,"")</f>
        <v/>
      </c>
      <c r="T457" s="228" t="str">
        <f>IFERROR(H457/_data!H457-1,"")</f>
        <v/>
      </c>
      <c r="U457" s="228" t="str">
        <f>IFERROR(I457/_data!I457-1,"")</f>
        <v/>
      </c>
      <c r="V457" s="228" t="str">
        <f>IFERROR(J457/_data!J457-1,"")</f>
        <v/>
      </c>
      <c r="W457" s="228" t="str">
        <f>IFERROR(K457/_data!K457-1,"")</f>
        <v/>
      </c>
    </row>
    <row r="458" spans="1:23" x14ac:dyDescent="0.25">
      <c r="A458" s="224" t="s">
        <v>6</v>
      </c>
      <c r="B458" s="225">
        <v>0</v>
      </c>
      <c r="C458" s="225">
        <v>0</v>
      </c>
      <c r="D458" s="225">
        <v>0</v>
      </c>
      <c r="E458" s="225">
        <v>0</v>
      </c>
      <c r="F458" s="225">
        <v>0</v>
      </c>
      <c r="G458" s="225">
        <v>0</v>
      </c>
      <c r="H458" s="225">
        <v>0</v>
      </c>
      <c r="I458" s="225">
        <v>0</v>
      </c>
      <c r="J458" s="225">
        <v>0</v>
      </c>
      <c r="K458" s="225">
        <v>0</v>
      </c>
      <c r="M458" s="224" t="s">
        <v>6</v>
      </c>
      <c r="N458" s="228" t="str">
        <f>IFERROR(B458/_data!B458-1,"")</f>
        <v/>
      </c>
      <c r="O458" s="228" t="str">
        <f>IFERROR(C458/_data!C458-1,"")</f>
        <v/>
      </c>
      <c r="P458" s="228" t="str">
        <f>IFERROR(D458/_data!D458-1,"")</f>
        <v/>
      </c>
      <c r="Q458" s="228" t="str">
        <f>IFERROR(E458/_data!E458-1,"")</f>
        <v/>
      </c>
      <c r="R458" s="228" t="str">
        <f>IFERROR(F458/_data!F458-1,"")</f>
        <v/>
      </c>
      <c r="S458" s="228" t="str">
        <f>IFERROR(G458/_data!G458-1,"")</f>
        <v/>
      </c>
      <c r="T458" s="228" t="str">
        <f>IFERROR(H458/_data!H458-1,"")</f>
        <v/>
      </c>
      <c r="U458" s="228" t="str">
        <f>IFERROR(I458/_data!I458-1,"")</f>
        <v/>
      </c>
      <c r="V458" s="228" t="str">
        <f>IFERROR(J458/_data!J458-1,"")</f>
        <v/>
      </c>
      <c r="W458" s="228" t="str">
        <f>IFERROR(K458/_data!K458-1,"")</f>
        <v/>
      </c>
    </row>
    <row r="459" spans="1:23" x14ac:dyDescent="0.25">
      <c r="A459" s="224" t="s">
        <v>2</v>
      </c>
      <c r="B459" s="225">
        <v>0</v>
      </c>
      <c r="C459" s="225">
        <v>0</v>
      </c>
      <c r="D459" s="225">
        <v>0</v>
      </c>
      <c r="E459" s="225">
        <v>0</v>
      </c>
      <c r="F459" s="225">
        <v>0</v>
      </c>
      <c r="G459" s="225">
        <v>0</v>
      </c>
      <c r="H459" s="225">
        <v>0</v>
      </c>
      <c r="I459" s="225">
        <v>0</v>
      </c>
      <c r="J459" s="225">
        <v>0</v>
      </c>
      <c r="K459" s="225">
        <v>0</v>
      </c>
      <c r="M459" s="224" t="s">
        <v>2</v>
      </c>
      <c r="N459" s="228" t="str">
        <f>IFERROR(B459/_data!B459-1,"")</f>
        <v/>
      </c>
      <c r="O459" s="228" t="str">
        <f>IFERROR(C459/_data!C459-1,"")</f>
        <v/>
      </c>
      <c r="P459" s="228" t="str">
        <f>IFERROR(D459/_data!D459-1,"")</f>
        <v/>
      </c>
      <c r="Q459" s="228" t="str">
        <f>IFERROR(E459/_data!E459-1,"")</f>
        <v/>
      </c>
      <c r="R459" s="228" t="str">
        <f>IFERROR(F459/_data!F459-1,"")</f>
        <v/>
      </c>
      <c r="S459" s="228" t="str">
        <f>IFERROR(G459/_data!G459-1,"")</f>
        <v/>
      </c>
      <c r="T459" s="228" t="str">
        <f>IFERROR(H459/_data!H459-1,"")</f>
        <v/>
      </c>
      <c r="U459" s="228" t="str">
        <f>IFERROR(I459/_data!I459-1,"")</f>
        <v/>
      </c>
      <c r="V459" s="228" t="str">
        <f>IFERROR(J459/_data!J459-1,"")</f>
        <v/>
      </c>
      <c r="W459" s="228" t="str">
        <f>IFERROR(K459/_data!K459-1,"")</f>
        <v/>
      </c>
    </row>
    <row r="460" spans="1:23" x14ac:dyDescent="0.25">
      <c r="A460" s="224" t="s">
        <v>7</v>
      </c>
      <c r="B460" s="225">
        <v>0</v>
      </c>
      <c r="C460" s="225">
        <v>0</v>
      </c>
      <c r="D460" s="225">
        <v>0</v>
      </c>
      <c r="E460" s="225">
        <v>0</v>
      </c>
      <c r="F460" s="225">
        <v>0</v>
      </c>
      <c r="G460" s="225">
        <v>0</v>
      </c>
      <c r="H460" s="225">
        <v>0</v>
      </c>
      <c r="I460" s="225">
        <v>0</v>
      </c>
      <c r="J460" s="225">
        <v>0</v>
      </c>
      <c r="K460" s="225">
        <v>0</v>
      </c>
      <c r="M460" s="224" t="s">
        <v>7</v>
      </c>
      <c r="N460" s="228" t="str">
        <f>IFERROR(B460/_data!B460-1,"")</f>
        <v/>
      </c>
      <c r="O460" s="228" t="str">
        <f>IFERROR(C460/_data!C460-1,"")</f>
        <v/>
      </c>
      <c r="P460" s="228" t="str">
        <f>IFERROR(D460/_data!D460-1,"")</f>
        <v/>
      </c>
      <c r="Q460" s="228" t="str">
        <f>IFERROR(E460/_data!E460-1,"")</f>
        <v/>
      </c>
      <c r="R460" s="228" t="str">
        <f>IFERROR(F460/_data!F460-1,"")</f>
        <v/>
      </c>
      <c r="S460" s="228" t="str">
        <f>IFERROR(G460/_data!G460-1,"")</f>
        <v/>
      </c>
      <c r="T460" s="228" t="str">
        <f>IFERROR(H460/_data!H460-1,"")</f>
        <v/>
      </c>
      <c r="U460" s="228" t="str">
        <f>IFERROR(I460/_data!I460-1,"")</f>
        <v/>
      </c>
      <c r="V460" s="228" t="str">
        <f>IFERROR(J460/_data!J460-1,"")</f>
        <v/>
      </c>
      <c r="W460" s="228" t="str">
        <f>IFERROR(K460/_data!K460-1,"")</f>
        <v/>
      </c>
    </row>
    <row r="461" spans="1:23" x14ac:dyDescent="0.25">
      <c r="A461" s="224" t="s">
        <v>8</v>
      </c>
      <c r="B461" s="225">
        <v>0.39888308200410111</v>
      </c>
      <c r="C461" s="225">
        <v>0.37040032894515107</v>
      </c>
      <c r="D461" s="225">
        <v>0.41594031565378276</v>
      </c>
      <c r="E461" s="225">
        <v>0.53993527165854804</v>
      </c>
      <c r="F461" s="225">
        <v>0.70332786995862207</v>
      </c>
      <c r="G461" s="225">
        <v>0.66703039381534712</v>
      </c>
      <c r="H461" s="225">
        <v>0.53821307510177663</v>
      </c>
      <c r="I461" s="225">
        <v>1.0407439745568969</v>
      </c>
      <c r="J461" s="225">
        <v>1.0745106887021265</v>
      </c>
      <c r="K461" s="225">
        <v>0.61249089261646616</v>
      </c>
      <c r="M461" s="224" t="s">
        <v>8</v>
      </c>
      <c r="N461" s="228">
        <f>IFERROR(B461/_data!B461-1,"")</f>
        <v>0</v>
      </c>
      <c r="O461" s="228">
        <f>IFERROR(C461/_data!C461-1,"")</f>
        <v>0</v>
      </c>
      <c r="P461" s="228">
        <f>IFERROR(D461/_data!D461-1,"")</f>
        <v>0</v>
      </c>
      <c r="Q461" s="228">
        <f>IFERROR(E461/_data!E461-1,"")</f>
        <v>0</v>
      </c>
      <c r="R461" s="228">
        <f>IFERROR(F461/_data!F461-1,"")</f>
        <v>0</v>
      </c>
      <c r="S461" s="228">
        <f>IFERROR(G461/_data!G461-1,"")</f>
        <v>0</v>
      </c>
      <c r="T461" s="228">
        <f>IFERROR(H461/_data!H461-1,"")</f>
        <v>0</v>
      </c>
      <c r="U461" s="228">
        <f>IFERROR(I461/_data!I461-1,"")</f>
        <v>0</v>
      </c>
      <c r="V461" s="228">
        <f>IFERROR(J461/_data!J461-1,"")</f>
        <v>0</v>
      </c>
      <c r="W461" s="228">
        <f>IFERROR(K461/_data!K461-1,"")</f>
        <v>0</v>
      </c>
    </row>
    <row r="462" spans="1:23" x14ac:dyDescent="0.25">
      <c r="A462" s="224" t="s">
        <v>9</v>
      </c>
      <c r="B462" s="225">
        <v>0</v>
      </c>
      <c r="C462" s="225">
        <v>0</v>
      </c>
      <c r="D462" s="225">
        <v>0</v>
      </c>
      <c r="E462" s="225">
        <v>0</v>
      </c>
      <c r="F462" s="225">
        <v>0</v>
      </c>
      <c r="G462" s="225">
        <v>0</v>
      </c>
      <c r="H462" s="225">
        <v>0</v>
      </c>
      <c r="I462" s="225">
        <v>0</v>
      </c>
      <c r="J462" s="225">
        <v>0</v>
      </c>
      <c r="K462" s="225">
        <v>0</v>
      </c>
      <c r="M462" s="224" t="s">
        <v>9</v>
      </c>
      <c r="N462" s="228" t="str">
        <f>IFERROR(B462/_data!B462-1,"")</f>
        <v/>
      </c>
      <c r="O462" s="228" t="str">
        <f>IFERROR(C462/_data!C462-1,"")</f>
        <v/>
      </c>
      <c r="P462" s="228" t="str">
        <f>IFERROR(D462/_data!D462-1,"")</f>
        <v/>
      </c>
      <c r="Q462" s="228" t="str">
        <f>IFERROR(E462/_data!E462-1,"")</f>
        <v/>
      </c>
      <c r="R462" s="228" t="str">
        <f>IFERROR(F462/_data!F462-1,"")</f>
        <v/>
      </c>
      <c r="S462" s="228" t="str">
        <f>IFERROR(G462/_data!G462-1,"")</f>
        <v/>
      </c>
      <c r="T462" s="228" t="str">
        <f>IFERROR(H462/_data!H462-1,"")</f>
        <v/>
      </c>
      <c r="U462" s="228" t="str">
        <f>IFERROR(I462/_data!I462-1,"")</f>
        <v/>
      </c>
      <c r="V462" s="228" t="str">
        <f>IFERROR(J462/_data!J462-1,"")</f>
        <v/>
      </c>
      <c r="W462" s="228" t="str">
        <f>IFERROR(K462/_data!K462-1,"")</f>
        <v/>
      </c>
    </row>
    <row r="463" spans="1:23" x14ac:dyDescent="0.25">
      <c r="A463" s="224" t="s">
        <v>10</v>
      </c>
      <c r="B463" s="225">
        <v>0</v>
      </c>
      <c r="C463" s="225">
        <v>0</v>
      </c>
      <c r="D463" s="225">
        <v>0</v>
      </c>
      <c r="E463" s="225">
        <v>0</v>
      </c>
      <c r="F463" s="225">
        <v>0</v>
      </c>
      <c r="G463" s="225">
        <v>0</v>
      </c>
      <c r="H463" s="225">
        <v>0</v>
      </c>
      <c r="I463" s="225">
        <v>0</v>
      </c>
      <c r="J463" s="225">
        <v>0</v>
      </c>
      <c r="K463" s="225">
        <v>0</v>
      </c>
      <c r="M463" s="224" t="s">
        <v>10</v>
      </c>
      <c r="N463" s="228" t="str">
        <f>IFERROR(B463/_data!B463-1,"")</f>
        <v/>
      </c>
      <c r="O463" s="228" t="str">
        <f>IFERROR(C463/_data!C463-1,"")</f>
        <v/>
      </c>
      <c r="P463" s="228" t="str">
        <f>IFERROR(D463/_data!D463-1,"")</f>
        <v/>
      </c>
      <c r="Q463" s="228" t="str">
        <f>IFERROR(E463/_data!E463-1,"")</f>
        <v/>
      </c>
      <c r="R463" s="228" t="str">
        <f>IFERROR(F463/_data!F463-1,"")</f>
        <v/>
      </c>
      <c r="S463" s="228" t="str">
        <f>IFERROR(G463/_data!G463-1,"")</f>
        <v/>
      </c>
      <c r="T463" s="228" t="str">
        <f>IFERROR(H463/_data!H463-1,"")</f>
        <v/>
      </c>
      <c r="U463" s="228" t="str">
        <f>IFERROR(I463/_data!I463-1,"")</f>
        <v/>
      </c>
      <c r="V463" s="228" t="str">
        <f>IFERROR(J463/_data!J463-1,"")</f>
        <v/>
      </c>
      <c r="W463" s="228" t="str">
        <f>IFERROR(K463/_data!K463-1,"")</f>
        <v/>
      </c>
    </row>
    <row r="464" spans="1:23" x14ac:dyDescent="0.25">
      <c r="A464" s="224" t="s">
        <v>11</v>
      </c>
      <c r="B464" s="225">
        <v>0</v>
      </c>
      <c r="C464" s="225">
        <v>0</v>
      </c>
      <c r="D464" s="225">
        <v>0</v>
      </c>
      <c r="E464" s="225">
        <v>0</v>
      </c>
      <c r="F464" s="225">
        <v>0</v>
      </c>
      <c r="G464" s="225">
        <v>0</v>
      </c>
      <c r="H464" s="225">
        <v>0</v>
      </c>
      <c r="I464" s="225">
        <v>0</v>
      </c>
      <c r="J464" s="225">
        <v>0</v>
      </c>
      <c r="K464" s="225">
        <v>0</v>
      </c>
      <c r="M464" s="224" t="s">
        <v>11</v>
      </c>
      <c r="N464" s="228" t="str">
        <f>IFERROR(B464/_data!B464-1,"")</f>
        <v/>
      </c>
      <c r="O464" s="228" t="str">
        <f>IFERROR(C464/_data!C464-1,"")</f>
        <v/>
      </c>
      <c r="P464" s="228" t="str">
        <f>IFERROR(D464/_data!D464-1,"")</f>
        <v/>
      </c>
      <c r="Q464" s="228" t="str">
        <f>IFERROR(E464/_data!E464-1,"")</f>
        <v/>
      </c>
      <c r="R464" s="228" t="str">
        <f>IFERROR(F464/_data!F464-1,"")</f>
        <v/>
      </c>
      <c r="S464" s="228" t="str">
        <f>IFERROR(G464/_data!G464-1,"")</f>
        <v/>
      </c>
      <c r="T464" s="228" t="str">
        <f>IFERROR(H464/_data!H464-1,"")</f>
        <v/>
      </c>
      <c r="U464" s="228" t="str">
        <f>IFERROR(I464/_data!I464-1,"")</f>
        <v/>
      </c>
      <c r="V464" s="228" t="str">
        <f>IFERROR(J464/_data!J464-1,"")</f>
        <v/>
      </c>
      <c r="W464" s="228" t="str">
        <f>IFERROR(K464/_data!K464-1,"")</f>
        <v/>
      </c>
    </row>
    <row r="465" spans="1:23" x14ac:dyDescent="0.25">
      <c r="A465" s="226" t="s">
        <v>40</v>
      </c>
      <c r="B465" s="227">
        <v>0.39888308200410111</v>
      </c>
      <c r="C465" s="227">
        <v>0.37040032894515107</v>
      </c>
      <c r="D465" s="227">
        <v>0.41594031565378276</v>
      </c>
      <c r="E465" s="227">
        <v>0.53993527165854804</v>
      </c>
      <c r="F465" s="227">
        <v>0.70332786995862207</v>
      </c>
      <c r="G465" s="227">
        <v>0.66703039381534712</v>
      </c>
      <c r="H465" s="227">
        <v>0.53821307510177663</v>
      </c>
      <c r="I465" s="227">
        <v>1.0407439745568969</v>
      </c>
      <c r="J465" s="227">
        <v>1.0745106887021265</v>
      </c>
      <c r="K465" s="227">
        <v>0.61249089261646616</v>
      </c>
      <c r="M465" s="226" t="s">
        <v>40</v>
      </c>
      <c r="N465" s="228">
        <f>IFERROR(B465/_data!B465-1,"")</f>
        <v>0</v>
      </c>
      <c r="O465" s="228">
        <f>IFERROR(C465/_data!C465-1,"")</f>
        <v>0</v>
      </c>
      <c r="P465" s="228">
        <f>IFERROR(D465/_data!D465-1,"")</f>
        <v>0</v>
      </c>
      <c r="Q465" s="228">
        <f>IFERROR(E465/_data!E465-1,"")</f>
        <v>0</v>
      </c>
      <c r="R465" s="228">
        <f>IFERROR(F465/_data!F465-1,"")</f>
        <v>0</v>
      </c>
      <c r="S465" s="228">
        <f>IFERROR(G465/_data!G465-1,"")</f>
        <v>0</v>
      </c>
      <c r="T465" s="228">
        <f>IFERROR(H465/_data!H465-1,"")</f>
        <v>0</v>
      </c>
      <c r="U465" s="228">
        <f>IFERROR(I465/_data!I465-1,"")</f>
        <v>0</v>
      </c>
      <c r="V465" s="228">
        <f>IFERROR(J465/_data!J465-1,"")</f>
        <v>0</v>
      </c>
      <c r="W465" s="228">
        <f>IFERROR(K465/_data!K465-1,"")</f>
        <v>0</v>
      </c>
    </row>
    <row r="467" spans="1:23" x14ac:dyDescent="0.25">
      <c r="A467" s="150" t="s">
        <v>261</v>
      </c>
      <c r="B467" s="152"/>
      <c r="C467" s="152"/>
      <c r="D467" s="152"/>
      <c r="E467" s="152"/>
      <c r="F467" s="152"/>
      <c r="G467" s="152"/>
      <c r="H467" s="152"/>
      <c r="I467" s="152"/>
      <c r="J467" s="152"/>
      <c r="K467" s="152"/>
      <c r="M467" s="229" t="s">
        <v>257</v>
      </c>
      <c r="N467" s="150" t="str">
        <f>A467</f>
        <v>Energy consumption (MWh /Einwohner and  Year) - Rail</v>
      </c>
      <c r="O467" s="152"/>
      <c r="P467" s="152"/>
      <c r="Q467" s="152"/>
      <c r="R467" s="152"/>
      <c r="S467" s="152"/>
      <c r="T467" s="152"/>
      <c r="U467" s="152"/>
      <c r="V467" s="152"/>
      <c r="W467" s="152"/>
    </row>
    <row r="468" spans="1:23" x14ac:dyDescent="0.25">
      <c r="A468" s="223" t="s">
        <v>39</v>
      </c>
      <c r="B468" s="223">
        <v>2000</v>
      </c>
      <c r="C468" s="223">
        <v>2001</v>
      </c>
      <c r="D468" s="223">
        <v>2002</v>
      </c>
      <c r="E468" s="223">
        <v>2003</v>
      </c>
      <c r="F468" s="223">
        <v>2004</v>
      </c>
      <c r="G468" s="223">
        <v>2005</v>
      </c>
      <c r="H468" s="223">
        <v>2006</v>
      </c>
      <c r="I468" s="223">
        <v>2007</v>
      </c>
      <c r="J468" s="223">
        <v>2008</v>
      </c>
      <c r="K468" s="223">
        <v>2009</v>
      </c>
      <c r="M468" s="223" t="s">
        <v>39</v>
      </c>
      <c r="N468" s="223">
        <v>2000</v>
      </c>
      <c r="O468" s="223">
        <v>2001</v>
      </c>
      <c r="P468" s="223">
        <v>2002</v>
      </c>
      <c r="Q468" s="223">
        <v>2003</v>
      </c>
      <c r="R468" s="223">
        <v>2004</v>
      </c>
      <c r="S468" s="223">
        <v>2005</v>
      </c>
      <c r="T468" s="223">
        <v>2006</v>
      </c>
      <c r="U468" s="223">
        <v>2007</v>
      </c>
      <c r="V468" s="223">
        <v>2008</v>
      </c>
      <c r="W468" s="223">
        <v>2009</v>
      </c>
    </row>
    <row r="469" spans="1:23" x14ac:dyDescent="0.25">
      <c r="A469" s="224" t="s">
        <v>1</v>
      </c>
      <c r="B469" s="225">
        <v>1.0434246103035911E-2</v>
      </c>
      <c r="C469" s="225">
        <v>1.1740016492195417E-2</v>
      </c>
      <c r="D469" s="225">
        <v>1.1020498126515319E-2</v>
      </c>
      <c r="E469" s="225">
        <v>1.5256765301378946E-2</v>
      </c>
      <c r="F469" s="225">
        <v>1.2515699039882634E-2</v>
      </c>
      <c r="G469" s="225">
        <v>1.3290030432555517E-2</v>
      </c>
      <c r="H469" s="225">
        <v>1.6075595755191033E-2</v>
      </c>
      <c r="I469" s="225">
        <v>1.3866744278254415E-2</v>
      </c>
      <c r="J469" s="225">
        <v>3.3947309597374461E-3</v>
      </c>
      <c r="K469" s="225">
        <v>3.3539939359789636E-3</v>
      </c>
      <c r="M469" s="224" t="s">
        <v>1</v>
      </c>
      <c r="N469" s="228">
        <f>IFERROR(B469/_data!B469-1,"")</f>
        <v>0</v>
      </c>
      <c r="O469" s="228">
        <f>IFERROR(C469/_data!C469-1,"")</f>
        <v>0</v>
      </c>
      <c r="P469" s="228">
        <f>IFERROR(D469/_data!D469-1,"")</f>
        <v>0</v>
      </c>
      <c r="Q469" s="228">
        <f>IFERROR(E469/_data!E469-1,"")</f>
        <v>0</v>
      </c>
      <c r="R469" s="228">
        <f>IFERROR(F469/_data!F469-1,"")</f>
        <v>0</v>
      </c>
      <c r="S469" s="228">
        <f>IFERROR(G469/_data!G469-1,"")</f>
        <v>0</v>
      </c>
      <c r="T469" s="228">
        <f>IFERROR(H469/_data!H469-1,"")</f>
        <v>0</v>
      </c>
      <c r="U469" s="228">
        <f>IFERROR(I469/_data!I469-1,"")</f>
        <v>0</v>
      </c>
      <c r="V469" s="228">
        <f>IFERROR(J469/_data!J469-1,"")</f>
        <v>0</v>
      </c>
      <c r="W469" s="228">
        <f>IFERROR(K469/_data!K469-1,"")</f>
        <v>0</v>
      </c>
    </row>
    <row r="470" spans="1:23" x14ac:dyDescent="0.25">
      <c r="A470" s="224" t="s">
        <v>5</v>
      </c>
      <c r="B470" s="225">
        <v>0</v>
      </c>
      <c r="C470" s="225">
        <v>0</v>
      </c>
      <c r="D470" s="225">
        <v>0</v>
      </c>
      <c r="E470" s="225">
        <v>0</v>
      </c>
      <c r="F470" s="225">
        <v>0</v>
      </c>
      <c r="G470" s="225">
        <v>0</v>
      </c>
      <c r="H470" s="225">
        <v>0</v>
      </c>
      <c r="I470" s="225">
        <v>0</v>
      </c>
      <c r="J470" s="225">
        <v>0</v>
      </c>
      <c r="K470" s="225">
        <v>0</v>
      </c>
      <c r="M470" s="224" t="s">
        <v>5</v>
      </c>
      <c r="N470" s="228" t="str">
        <f>IFERROR(B470/_data!B470-1,"")</f>
        <v/>
      </c>
      <c r="O470" s="228" t="str">
        <f>IFERROR(C470/_data!C470-1,"")</f>
        <v/>
      </c>
      <c r="P470" s="228" t="str">
        <f>IFERROR(D470/_data!D470-1,"")</f>
        <v/>
      </c>
      <c r="Q470" s="228" t="str">
        <f>IFERROR(E470/_data!E470-1,"")</f>
        <v/>
      </c>
      <c r="R470" s="228" t="str">
        <f>IFERROR(F470/_data!F470-1,"")</f>
        <v/>
      </c>
      <c r="S470" s="228" t="str">
        <f>IFERROR(G470/_data!G470-1,"")</f>
        <v/>
      </c>
      <c r="T470" s="228" t="str">
        <f>IFERROR(H470/_data!H470-1,"")</f>
        <v/>
      </c>
      <c r="U470" s="228" t="str">
        <f>IFERROR(I470/_data!I470-1,"")</f>
        <v/>
      </c>
      <c r="V470" s="228" t="str">
        <f>IFERROR(J470/_data!J470-1,"")</f>
        <v/>
      </c>
      <c r="W470" s="228" t="str">
        <f>IFERROR(K470/_data!K470-1,"")</f>
        <v/>
      </c>
    </row>
    <row r="471" spans="1:23" x14ac:dyDescent="0.25">
      <c r="A471" s="224" t="s">
        <v>6</v>
      </c>
      <c r="B471" s="225">
        <v>0</v>
      </c>
      <c r="C471" s="225">
        <v>0</v>
      </c>
      <c r="D471" s="225">
        <v>0</v>
      </c>
      <c r="E471" s="225">
        <v>0</v>
      </c>
      <c r="F471" s="225">
        <v>0</v>
      </c>
      <c r="G471" s="225">
        <v>0</v>
      </c>
      <c r="H471" s="225">
        <v>0</v>
      </c>
      <c r="I471" s="225">
        <v>0</v>
      </c>
      <c r="J471" s="225">
        <v>1.5667989044942057E-2</v>
      </c>
      <c r="K471" s="225">
        <v>1.54799720122106E-2</v>
      </c>
      <c r="M471" s="224" t="s">
        <v>6</v>
      </c>
      <c r="N471" s="228" t="str">
        <f>IFERROR(B471/_data!B471-1,"")</f>
        <v/>
      </c>
      <c r="O471" s="228" t="str">
        <f>IFERROR(C471/_data!C471-1,"")</f>
        <v/>
      </c>
      <c r="P471" s="228" t="str">
        <f>IFERROR(D471/_data!D471-1,"")</f>
        <v/>
      </c>
      <c r="Q471" s="228" t="str">
        <f>IFERROR(E471/_data!E471-1,"")</f>
        <v/>
      </c>
      <c r="R471" s="228" t="str">
        <f>IFERROR(F471/_data!F471-1,"")</f>
        <v/>
      </c>
      <c r="S471" s="228" t="str">
        <f>IFERROR(G471/_data!G471-1,"")</f>
        <v/>
      </c>
      <c r="T471" s="228" t="str">
        <f>IFERROR(H471/_data!H471-1,"")</f>
        <v/>
      </c>
      <c r="U471" s="228" t="str">
        <f>IFERROR(I471/_data!I471-1,"")</f>
        <v/>
      </c>
      <c r="V471" s="228">
        <f>IFERROR(J471/_data!J471-1,"")</f>
        <v>0</v>
      </c>
      <c r="W471" s="228">
        <f>IFERROR(K471/_data!K471-1,"")</f>
        <v>0</v>
      </c>
    </row>
    <row r="472" spans="1:23" x14ac:dyDescent="0.25">
      <c r="A472" s="224" t="s">
        <v>2</v>
      </c>
      <c r="B472" s="225">
        <v>0</v>
      </c>
      <c r="C472" s="225">
        <v>0</v>
      </c>
      <c r="D472" s="225">
        <v>0</v>
      </c>
      <c r="E472" s="225">
        <v>0</v>
      </c>
      <c r="F472" s="225">
        <v>0</v>
      </c>
      <c r="G472" s="225">
        <v>0</v>
      </c>
      <c r="H472" s="225">
        <v>0</v>
      </c>
      <c r="I472" s="225">
        <v>0</v>
      </c>
      <c r="J472" s="225">
        <v>0</v>
      </c>
      <c r="K472" s="225">
        <v>0</v>
      </c>
      <c r="M472" s="224" t="s">
        <v>2</v>
      </c>
      <c r="N472" s="228" t="str">
        <f>IFERROR(B472/_data!B472-1,"")</f>
        <v/>
      </c>
      <c r="O472" s="228" t="str">
        <f>IFERROR(C472/_data!C472-1,"")</f>
        <v/>
      </c>
      <c r="P472" s="228" t="str">
        <f>IFERROR(D472/_data!D472-1,"")</f>
        <v/>
      </c>
      <c r="Q472" s="228" t="str">
        <f>IFERROR(E472/_data!E472-1,"")</f>
        <v/>
      </c>
      <c r="R472" s="228" t="str">
        <f>IFERROR(F472/_data!F472-1,"")</f>
        <v/>
      </c>
      <c r="S472" s="228" t="str">
        <f>IFERROR(G472/_data!G472-1,"")</f>
        <v/>
      </c>
      <c r="T472" s="228" t="str">
        <f>IFERROR(H472/_data!H472-1,"")</f>
        <v/>
      </c>
      <c r="U472" s="228" t="str">
        <f>IFERROR(I472/_data!I472-1,"")</f>
        <v/>
      </c>
      <c r="V472" s="228" t="str">
        <f>IFERROR(J472/_data!J472-1,"")</f>
        <v/>
      </c>
      <c r="W472" s="228" t="str">
        <f>IFERROR(K472/_data!K472-1,"")</f>
        <v/>
      </c>
    </row>
    <row r="473" spans="1:23" x14ac:dyDescent="0.25">
      <c r="A473" s="224" t="s">
        <v>7</v>
      </c>
      <c r="B473" s="225">
        <v>0</v>
      </c>
      <c r="C473" s="225">
        <v>0</v>
      </c>
      <c r="D473" s="225">
        <v>0</v>
      </c>
      <c r="E473" s="225">
        <v>0</v>
      </c>
      <c r="F473" s="225">
        <v>0</v>
      </c>
      <c r="G473" s="225">
        <v>0</v>
      </c>
      <c r="H473" s="225">
        <v>0</v>
      </c>
      <c r="I473" s="225">
        <v>0</v>
      </c>
      <c r="J473" s="225">
        <v>0</v>
      </c>
      <c r="K473" s="225">
        <v>0</v>
      </c>
      <c r="M473" s="224" t="s">
        <v>7</v>
      </c>
      <c r="N473" s="228" t="str">
        <f>IFERROR(B473/_data!B473-1,"")</f>
        <v/>
      </c>
      <c r="O473" s="228" t="str">
        <f>IFERROR(C473/_data!C473-1,"")</f>
        <v/>
      </c>
      <c r="P473" s="228" t="str">
        <f>IFERROR(D473/_data!D473-1,"")</f>
        <v/>
      </c>
      <c r="Q473" s="228" t="str">
        <f>IFERROR(E473/_data!E473-1,"")</f>
        <v/>
      </c>
      <c r="R473" s="228" t="str">
        <f>IFERROR(F473/_data!F473-1,"")</f>
        <v/>
      </c>
      <c r="S473" s="228" t="str">
        <f>IFERROR(G473/_data!G473-1,"")</f>
        <v/>
      </c>
      <c r="T473" s="228" t="str">
        <f>IFERROR(H473/_data!H473-1,"")</f>
        <v/>
      </c>
      <c r="U473" s="228" t="str">
        <f>IFERROR(I473/_data!I473-1,"")</f>
        <v/>
      </c>
      <c r="V473" s="228" t="str">
        <f>IFERROR(J473/_data!J473-1,"")</f>
        <v/>
      </c>
      <c r="W473" s="228" t="str">
        <f>IFERROR(K473/_data!K473-1,"")</f>
        <v/>
      </c>
    </row>
    <row r="474" spans="1:23" x14ac:dyDescent="0.25">
      <c r="A474" s="224" t="s">
        <v>8</v>
      </c>
      <c r="B474" s="225">
        <v>0</v>
      </c>
      <c r="C474" s="225">
        <v>0</v>
      </c>
      <c r="D474" s="225">
        <v>0</v>
      </c>
      <c r="E474" s="225">
        <v>0</v>
      </c>
      <c r="F474" s="225">
        <v>0</v>
      </c>
      <c r="G474" s="225">
        <v>0</v>
      </c>
      <c r="H474" s="225">
        <v>0</v>
      </c>
      <c r="I474" s="225">
        <v>0</v>
      </c>
      <c r="J474" s="225">
        <v>0</v>
      </c>
      <c r="K474" s="225">
        <v>0</v>
      </c>
      <c r="M474" s="224" t="s">
        <v>8</v>
      </c>
      <c r="N474" s="228" t="str">
        <f>IFERROR(B474/_data!B474-1,"")</f>
        <v/>
      </c>
      <c r="O474" s="228" t="str">
        <f>IFERROR(C474/_data!C474-1,"")</f>
        <v/>
      </c>
      <c r="P474" s="228" t="str">
        <f>IFERROR(D474/_data!D474-1,"")</f>
        <v/>
      </c>
      <c r="Q474" s="228" t="str">
        <f>IFERROR(E474/_data!E474-1,"")</f>
        <v/>
      </c>
      <c r="R474" s="228" t="str">
        <f>IFERROR(F474/_data!F474-1,"")</f>
        <v/>
      </c>
      <c r="S474" s="228" t="str">
        <f>IFERROR(G474/_data!G474-1,"")</f>
        <v/>
      </c>
      <c r="T474" s="228" t="str">
        <f>IFERROR(H474/_data!H474-1,"")</f>
        <v/>
      </c>
      <c r="U474" s="228" t="str">
        <f>IFERROR(I474/_data!I474-1,"")</f>
        <v/>
      </c>
      <c r="V474" s="228" t="str">
        <f>IFERROR(J474/_data!J474-1,"")</f>
        <v/>
      </c>
      <c r="W474" s="228" t="str">
        <f>IFERROR(K474/_data!K474-1,"")</f>
        <v/>
      </c>
    </row>
    <row r="475" spans="1:23" x14ac:dyDescent="0.25">
      <c r="A475" s="224" t="s">
        <v>9</v>
      </c>
      <c r="B475" s="225">
        <v>0</v>
      </c>
      <c r="C475" s="225">
        <v>0</v>
      </c>
      <c r="D475" s="225">
        <v>0</v>
      </c>
      <c r="E475" s="225">
        <v>0</v>
      </c>
      <c r="F475" s="225">
        <v>0</v>
      </c>
      <c r="G475" s="225">
        <v>0</v>
      </c>
      <c r="H475" s="225">
        <v>0</v>
      </c>
      <c r="I475" s="225">
        <v>0</v>
      </c>
      <c r="J475" s="225">
        <v>0</v>
      </c>
      <c r="K475" s="225">
        <v>0</v>
      </c>
      <c r="M475" s="224" t="s">
        <v>9</v>
      </c>
      <c r="N475" s="228" t="str">
        <f>IFERROR(B475/_data!B475-1,"")</f>
        <v/>
      </c>
      <c r="O475" s="228" t="str">
        <f>IFERROR(C475/_data!C475-1,"")</f>
        <v/>
      </c>
      <c r="P475" s="228" t="str">
        <f>IFERROR(D475/_data!D475-1,"")</f>
        <v/>
      </c>
      <c r="Q475" s="228" t="str">
        <f>IFERROR(E475/_data!E475-1,"")</f>
        <v/>
      </c>
      <c r="R475" s="228" t="str">
        <f>IFERROR(F475/_data!F475-1,"")</f>
        <v/>
      </c>
      <c r="S475" s="228" t="str">
        <f>IFERROR(G475/_data!G475-1,"")</f>
        <v/>
      </c>
      <c r="T475" s="228" t="str">
        <f>IFERROR(H475/_data!H475-1,"")</f>
        <v/>
      </c>
      <c r="U475" s="228" t="str">
        <f>IFERROR(I475/_data!I475-1,"")</f>
        <v/>
      </c>
      <c r="V475" s="228" t="str">
        <f>IFERROR(J475/_data!J475-1,"")</f>
        <v/>
      </c>
      <c r="W475" s="228" t="str">
        <f>IFERROR(K475/_data!K475-1,"")</f>
        <v/>
      </c>
    </row>
    <row r="476" spans="1:23" x14ac:dyDescent="0.25">
      <c r="A476" s="224" t="s">
        <v>10</v>
      </c>
      <c r="B476" s="225">
        <v>0</v>
      </c>
      <c r="C476" s="225">
        <v>0</v>
      </c>
      <c r="D476" s="225">
        <v>0</v>
      </c>
      <c r="E476" s="225">
        <v>0</v>
      </c>
      <c r="F476" s="225">
        <v>0</v>
      </c>
      <c r="G476" s="225">
        <v>0</v>
      </c>
      <c r="H476" s="225">
        <v>0</v>
      </c>
      <c r="I476" s="225">
        <v>0</v>
      </c>
      <c r="J476" s="225">
        <v>0</v>
      </c>
      <c r="K476" s="225">
        <v>0</v>
      </c>
      <c r="M476" s="224" t="s">
        <v>10</v>
      </c>
      <c r="N476" s="228" t="str">
        <f>IFERROR(B476/_data!B476-1,"")</f>
        <v/>
      </c>
      <c r="O476" s="228" t="str">
        <f>IFERROR(C476/_data!C476-1,"")</f>
        <v/>
      </c>
      <c r="P476" s="228" t="str">
        <f>IFERROR(D476/_data!D476-1,"")</f>
        <v/>
      </c>
      <c r="Q476" s="228" t="str">
        <f>IFERROR(E476/_data!E476-1,"")</f>
        <v/>
      </c>
      <c r="R476" s="228" t="str">
        <f>IFERROR(F476/_data!F476-1,"")</f>
        <v/>
      </c>
      <c r="S476" s="228" t="str">
        <f>IFERROR(G476/_data!G476-1,"")</f>
        <v/>
      </c>
      <c r="T476" s="228" t="str">
        <f>IFERROR(H476/_data!H476-1,"")</f>
        <v/>
      </c>
      <c r="U476" s="228" t="str">
        <f>IFERROR(I476/_data!I476-1,"")</f>
        <v/>
      </c>
      <c r="V476" s="228" t="str">
        <f>IFERROR(J476/_data!J476-1,"")</f>
        <v/>
      </c>
      <c r="W476" s="228" t="str">
        <f>IFERROR(K476/_data!K476-1,"")</f>
        <v/>
      </c>
    </row>
    <row r="477" spans="1:23" x14ac:dyDescent="0.25">
      <c r="A477" s="224" t="s">
        <v>11</v>
      </c>
      <c r="B477" s="225">
        <v>0</v>
      </c>
      <c r="C477" s="225">
        <v>0</v>
      </c>
      <c r="D477" s="225">
        <v>0</v>
      </c>
      <c r="E477" s="225">
        <v>0</v>
      </c>
      <c r="F477" s="225">
        <v>0</v>
      </c>
      <c r="G477" s="225">
        <v>0</v>
      </c>
      <c r="H477" s="225">
        <v>0</v>
      </c>
      <c r="I477" s="225">
        <v>0</v>
      </c>
      <c r="J477" s="225">
        <v>0</v>
      </c>
      <c r="K477" s="225">
        <v>0</v>
      </c>
      <c r="M477" s="224" t="s">
        <v>11</v>
      </c>
      <c r="N477" s="228" t="str">
        <f>IFERROR(B477/_data!B477-1,"")</f>
        <v/>
      </c>
      <c r="O477" s="228" t="str">
        <f>IFERROR(C477/_data!C477-1,"")</f>
        <v/>
      </c>
      <c r="P477" s="228" t="str">
        <f>IFERROR(D477/_data!D477-1,"")</f>
        <v/>
      </c>
      <c r="Q477" s="228" t="str">
        <f>IFERROR(E477/_data!E477-1,"")</f>
        <v/>
      </c>
      <c r="R477" s="228" t="str">
        <f>IFERROR(F477/_data!F477-1,"")</f>
        <v/>
      </c>
      <c r="S477" s="228" t="str">
        <f>IFERROR(G477/_data!G477-1,"")</f>
        <v/>
      </c>
      <c r="T477" s="228" t="str">
        <f>IFERROR(H477/_data!H477-1,"")</f>
        <v/>
      </c>
      <c r="U477" s="228" t="str">
        <f>IFERROR(I477/_data!I477-1,"")</f>
        <v/>
      </c>
      <c r="V477" s="228" t="str">
        <f>IFERROR(J477/_data!J477-1,"")</f>
        <v/>
      </c>
      <c r="W477" s="228" t="str">
        <f>IFERROR(K477/_data!K477-1,"")</f>
        <v/>
      </c>
    </row>
    <row r="478" spans="1:23" x14ac:dyDescent="0.25">
      <c r="A478" s="226" t="s">
        <v>40</v>
      </c>
      <c r="B478" s="227">
        <v>1.0434246103035911E-2</v>
      </c>
      <c r="C478" s="227">
        <v>1.1740016492195417E-2</v>
      </c>
      <c r="D478" s="227">
        <v>1.1020498126515319E-2</v>
      </c>
      <c r="E478" s="227">
        <v>1.5256765301378946E-2</v>
      </c>
      <c r="F478" s="227">
        <v>1.2515699039882634E-2</v>
      </c>
      <c r="G478" s="227">
        <v>1.3290030432555517E-2</v>
      </c>
      <c r="H478" s="227">
        <v>1.6075595755191033E-2</v>
      </c>
      <c r="I478" s="227">
        <v>1.3866744278254415E-2</v>
      </c>
      <c r="J478" s="227">
        <v>1.9062720004679505E-2</v>
      </c>
      <c r="K478" s="227">
        <v>1.8833965948189563E-2</v>
      </c>
      <c r="M478" s="226" t="s">
        <v>40</v>
      </c>
      <c r="N478" s="228">
        <f>IFERROR(B478/_data!B478-1,"")</f>
        <v>0</v>
      </c>
      <c r="O478" s="228">
        <f>IFERROR(C478/_data!C478-1,"")</f>
        <v>0</v>
      </c>
      <c r="P478" s="228">
        <f>IFERROR(D478/_data!D478-1,"")</f>
        <v>0</v>
      </c>
      <c r="Q478" s="228">
        <f>IFERROR(E478/_data!E478-1,"")</f>
        <v>0</v>
      </c>
      <c r="R478" s="228">
        <f>IFERROR(F478/_data!F478-1,"")</f>
        <v>0</v>
      </c>
      <c r="S478" s="228">
        <f>IFERROR(G478/_data!G478-1,"")</f>
        <v>0</v>
      </c>
      <c r="T478" s="228">
        <f>IFERROR(H478/_data!H478-1,"")</f>
        <v>0</v>
      </c>
      <c r="U478" s="228">
        <f>IFERROR(I478/_data!I478-1,"")</f>
        <v>0</v>
      </c>
      <c r="V478" s="228">
        <f>IFERROR(J478/_data!J478-1,"")</f>
        <v>0</v>
      </c>
      <c r="W478" s="228">
        <f>IFERROR(K478/_data!K478-1,"")</f>
        <v>0</v>
      </c>
    </row>
    <row r="480" spans="1:23" x14ac:dyDescent="0.25">
      <c r="A480" s="230" t="s">
        <v>263</v>
      </c>
      <c r="B480" s="231" t="s">
        <v>262</v>
      </c>
      <c r="C480" s="232"/>
      <c r="D480" s="232"/>
      <c r="E480" s="232"/>
      <c r="F480" s="232"/>
      <c r="G480" s="232"/>
      <c r="H480" s="232"/>
    </row>
    <row r="481" spans="1:47" s="152" customFormat="1" x14ac:dyDescent="0.25">
      <c r="A481" s="290" t="s">
        <v>33</v>
      </c>
      <c r="B481" s="290"/>
      <c r="C481" s="290"/>
      <c r="D481" s="290"/>
      <c r="E481" s="290"/>
      <c r="F481" s="290"/>
      <c r="G481" s="290"/>
      <c r="H481" s="290"/>
      <c r="I481" s="290"/>
      <c r="J481" s="290"/>
      <c r="K481" s="290"/>
      <c r="L481" s="86"/>
      <c r="M481" s="290" t="s">
        <v>33</v>
      </c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86"/>
      <c r="Y481" s="290" t="s">
        <v>33</v>
      </c>
      <c r="Z481" s="290"/>
      <c r="AA481" s="290"/>
      <c r="AB481" s="290"/>
      <c r="AC481" s="290"/>
      <c r="AD481" s="290"/>
      <c r="AE481" s="290"/>
      <c r="AF481" s="290"/>
      <c r="AG481" s="290"/>
      <c r="AH481" s="290"/>
      <c r="AI481" s="290"/>
      <c r="AJ481" s="86"/>
      <c r="AK481" s="290" t="s">
        <v>33</v>
      </c>
      <c r="AL481" s="290"/>
      <c r="AM481" s="290"/>
      <c r="AN481" s="290"/>
      <c r="AO481" s="290"/>
      <c r="AP481" s="290"/>
      <c r="AQ481" s="290"/>
      <c r="AR481" s="290"/>
      <c r="AS481" s="290"/>
      <c r="AT481" s="290"/>
      <c r="AU481" s="290"/>
    </row>
    <row r="482" spans="1:47" x14ac:dyDescent="0.25">
      <c r="A482" s="150" t="s">
        <v>38</v>
      </c>
      <c r="B482" s="152"/>
      <c r="C482" s="152"/>
      <c r="D482" s="152"/>
      <c r="E482" s="152"/>
      <c r="F482" s="152"/>
      <c r="G482" s="152"/>
      <c r="H482" s="152"/>
      <c r="I482" s="152"/>
      <c r="J482" s="152"/>
      <c r="K482" s="152"/>
      <c r="M482" s="229" t="s">
        <v>257</v>
      </c>
      <c r="N482" s="150" t="str">
        <f>A482</f>
        <v>Energy consumption (MWh /Einwohner and  Year) - Residential building (Households)</v>
      </c>
      <c r="O482" s="152"/>
      <c r="P482" s="152"/>
      <c r="Q482" s="152"/>
      <c r="R482" s="152"/>
      <c r="S482" s="152"/>
      <c r="T482" s="152"/>
      <c r="U482" s="152"/>
      <c r="V482" s="152"/>
      <c r="W482" s="152"/>
      <c r="Y482" s="150" t="s">
        <v>56</v>
      </c>
      <c r="Z482" s="152"/>
      <c r="AA482" s="152"/>
      <c r="AB482" s="152"/>
      <c r="AC482" s="152"/>
      <c r="AD482" s="152"/>
      <c r="AE482" s="152"/>
      <c r="AF482" s="152"/>
      <c r="AG482" s="152"/>
      <c r="AH482" s="152"/>
      <c r="AI482" s="152"/>
    </row>
    <row r="483" spans="1:47" x14ac:dyDescent="0.25">
      <c r="A483" s="223" t="s">
        <v>39</v>
      </c>
      <c r="B483" s="223">
        <v>2000</v>
      </c>
      <c r="C483" s="223">
        <v>2001</v>
      </c>
      <c r="D483" s="223">
        <v>2002</v>
      </c>
      <c r="E483" s="223">
        <v>2003</v>
      </c>
      <c r="F483" s="223">
        <v>2004</v>
      </c>
      <c r="G483" s="223">
        <v>2005</v>
      </c>
      <c r="H483" s="223">
        <v>2006</v>
      </c>
      <c r="I483" s="223">
        <v>2007</v>
      </c>
      <c r="J483" s="223">
        <v>2008</v>
      </c>
      <c r="K483" s="223">
        <v>2009</v>
      </c>
      <c r="M483" s="223" t="s">
        <v>39</v>
      </c>
      <c r="N483" s="223">
        <v>2000</v>
      </c>
      <c r="O483" s="223">
        <v>2001</v>
      </c>
      <c r="P483" s="223">
        <v>2002</v>
      </c>
      <c r="Q483" s="223">
        <v>2003</v>
      </c>
      <c r="R483" s="223">
        <v>2004</v>
      </c>
      <c r="S483" s="223">
        <v>2005</v>
      </c>
      <c r="T483" s="223">
        <v>2006</v>
      </c>
      <c r="U483" s="223">
        <v>2007</v>
      </c>
      <c r="V483" s="223">
        <v>2008</v>
      </c>
      <c r="W483" s="223">
        <v>2009</v>
      </c>
      <c r="Y483" s="151" t="s">
        <v>39</v>
      </c>
      <c r="Z483" s="151">
        <v>2000</v>
      </c>
      <c r="AA483" s="151">
        <v>2001</v>
      </c>
      <c r="AB483" s="151">
        <v>2002</v>
      </c>
      <c r="AC483" s="151">
        <v>2003</v>
      </c>
      <c r="AD483" s="151">
        <v>2004</v>
      </c>
      <c r="AE483" s="151">
        <v>2005</v>
      </c>
      <c r="AF483" s="151">
        <v>2006</v>
      </c>
      <c r="AG483" s="151">
        <v>2007</v>
      </c>
      <c r="AH483" s="151">
        <v>2008</v>
      </c>
      <c r="AI483" s="151">
        <v>2009</v>
      </c>
      <c r="AL483" s="238" t="s">
        <v>264</v>
      </c>
      <c r="AM483" s="238">
        <f>'DATA-OUTPUT Co2 absolute'!$B$8</f>
        <v>0</v>
      </c>
      <c r="AN483" s="152"/>
      <c r="AO483" s="238" t="s">
        <v>266</v>
      </c>
      <c r="AP483" s="241" t="s">
        <v>265</v>
      </c>
    </row>
    <row r="484" spans="1:47" x14ac:dyDescent="0.25">
      <c r="A484" s="224" t="s">
        <v>1</v>
      </c>
      <c r="B484" s="225">
        <v>0.57546196010219952</v>
      </c>
      <c r="C484" s="225">
        <v>0.5925073294671197</v>
      </c>
      <c r="D484" s="225">
        <v>0.5645934983547205</v>
      </c>
      <c r="E484" s="225">
        <v>0.23211777429824085</v>
      </c>
      <c r="F484" s="225">
        <v>0.23446600298451636</v>
      </c>
      <c r="G484" s="225">
        <v>0.28927603665127383</v>
      </c>
      <c r="H484" s="225">
        <v>0.32181911937149676</v>
      </c>
      <c r="I484" s="225">
        <v>0.36204494165904366</v>
      </c>
      <c r="J484" s="225">
        <v>0.38405322616692189</v>
      </c>
      <c r="K484" s="225">
        <v>0.40666333296219459</v>
      </c>
      <c r="M484" s="224" t="s">
        <v>1</v>
      </c>
      <c r="N484" s="228">
        <f>IFERROR(B484/_data!B484-1,"")</f>
        <v>0</v>
      </c>
      <c r="O484" s="228">
        <f>IFERROR(C484/_data!C484-1,"")</f>
        <v>0</v>
      </c>
      <c r="P484" s="228">
        <f>IFERROR(D484/_data!D484-1,"")</f>
        <v>0</v>
      </c>
      <c r="Q484" s="228">
        <f>IFERROR(E484/_data!E484-1,"")</f>
        <v>0</v>
      </c>
      <c r="R484" s="228">
        <f>IFERROR(F484/_data!F484-1,"")</f>
        <v>0</v>
      </c>
      <c r="S484" s="228">
        <f>IFERROR(G484/_data!G484-1,"")</f>
        <v>0</v>
      </c>
      <c r="T484" s="228">
        <f>IFERROR(H484/_data!H484-1,"")</f>
        <v>0</v>
      </c>
      <c r="U484" s="228">
        <f>IFERROR(I484/_data!I484-1,"")</f>
        <v>0</v>
      </c>
      <c r="V484" s="228">
        <f>IFERROR(J484/_data!J484-1,"")</f>
        <v>0</v>
      </c>
      <c r="W484" s="228">
        <f>IFERROR(K484/_data!K484-1,"")</f>
        <v>0</v>
      </c>
      <c r="Y484" s="159" t="s">
        <v>1</v>
      </c>
      <c r="Z484" s="147">
        <f>_data!Z484</f>
        <v>0.876</v>
      </c>
      <c r="AA484" s="147">
        <f>_data!AA484</f>
        <v>0.86299999999999999</v>
      </c>
      <c r="AB484" s="147">
        <f>_data!AB484</f>
        <v>0.66900000000000004</v>
      </c>
      <c r="AC484" s="147">
        <f>_data!AC484</f>
        <v>0.60299999999999998</v>
      </c>
      <c r="AD484" s="147">
        <f>_data!AD484</f>
        <v>0.625</v>
      </c>
      <c r="AE484" s="147">
        <f>_data!AE484</f>
        <v>0.625</v>
      </c>
      <c r="AF484" s="147">
        <f>_data!AF484</f>
        <v>0.625</v>
      </c>
      <c r="AG484" s="147">
        <f>_data!AG484</f>
        <v>0.59299999999999997</v>
      </c>
      <c r="AH484" s="147">
        <f>_data!AH484</f>
        <v>0.747</v>
      </c>
      <c r="AI484" s="147">
        <f>_data!AI484</f>
        <v>0.68400000000000005</v>
      </c>
      <c r="AL484" s="152"/>
      <c r="AM484" s="237">
        <f>'DATA-OUTPUT EC per capita'!$B$37</f>
        <v>0</v>
      </c>
      <c r="AN484" s="152" t="str">
        <f>IF(AM483=Z483,Z484,IF(AM483=AA483,AA484,IF(AM483=AB483,AB484,IF(AM483=AC483,AC484,IF(AM483=AD483,AD484,IF(AM483=AE483,AE484,IF(AM483=AF483,AF484,IF(AM483=AG483,AG484,IF(AM483=AH483,AH484,IF(AM483=AI483,AI484,"Fehler"))))))))))</f>
        <v>Fehler</v>
      </c>
      <c r="AO484" s="239" t="e">
        <f>AN484*AM484</f>
        <v>#VALUE!</v>
      </c>
      <c r="AP484" s="240" t="e">
        <f>AO484/'DATA-OUTPUT Co2 per capita'!$B$37-1</f>
        <v>#VALUE!</v>
      </c>
    </row>
    <row r="485" spans="1:47" x14ac:dyDescent="0.25">
      <c r="A485" s="224" t="s">
        <v>5</v>
      </c>
      <c r="B485" s="225">
        <v>0.45907210742900934</v>
      </c>
      <c r="C485" s="225">
        <v>0.43539268258802549</v>
      </c>
      <c r="D485" s="225">
        <v>0.45664297612720195</v>
      </c>
      <c r="E485" s="225">
        <v>0.4146443049984806</v>
      </c>
      <c r="F485" s="225">
        <v>0.36472489353146986</v>
      </c>
      <c r="G485" s="225">
        <v>0.38152913167307434</v>
      </c>
      <c r="H485" s="225">
        <v>0.43175203472733537</v>
      </c>
      <c r="I485" s="225">
        <v>0.41469755222207061</v>
      </c>
      <c r="J485" s="225">
        <v>0.41151894513712522</v>
      </c>
      <c r="K485" s="225">
        <v>0.42130944533707826</v>
      </c>
      <c r="M485" s="224" t="s">
        <v>5</v>
      </c>
      <c r="N485" s="228">
        <f>IFERROR(B485/_data!B485-1,"")</f>
        <v>0</v>
      </c>
      <c r="O485" s="228">
        <f>IFERROR(C485/_data!C485-1,"")</f>
        <v>0</v>
      </c>
      <c r="P485" s="228">
        <f>IFERROR(D485/_data!D485-1,"")</f>
        <v>0</v>
      </c>
      <c r="Q485" s="228">
        <f>IFERROR(E485/_data!E485-1,"")</f>
        <v>0</v>
      </c>
      <c r="R485" s="228">
        <f>IFERROR(F485/_data!F485-1,"")</f>
        <v>0</v>
      </c>
      <c r="S485" s="228">
        <f>IFERROR(G485/_data!G485-1,"")</f>
        <v>0</v>
      </c>
      <c r="T485" s="228">
        <f>IFERROR(H485/_data!H485-1,"")</f>
        <v>0</v>
      </c>
      <c r="U485" s="228">
        <f>IFERROR(I485/_data!I485-1,"")</f>
        <v>0</v>
      </c>
      <c r="V485" s="228">
        <f>IFERROR(J485/_data!J485-1,"")</f>
        <v>0</v>
      </c>
      <c r="W485" s="228">
        <f>IFERROR(K485/_data!K485-1,"")</f>
        <v>0</v>
      </c>
      <c r="Y485" s="159" t="s">
        <v>5</v>
      </c>
      <c r="Z485" s="147">
        <f>_data!Z485</f>
        <v>0.19889795918367348</v>
      </c>
      <c r="AA485" s="147">
        <f>_data!AA485</f>
        <v>0.19889795918367348</v>
      </c>
      <c r="AB485" s="147">
        <f>_data!AB485</f>
        <v>0.19889795918367348</v>
      </c>
      <c r="AC485" s="147">
        <f>_data!AC485</f>
        <v>0.19889795918367348</v>
      </c>
      <c r="AD485" s="147">
        <f>_data!AD485</f>
        <v>0.19889795918367348</v>
      </c>
      <c r="AE485" s="147">
        <f>_data!AE485</f>
        <v>0.19889795918367348</v>
      </c>
      <c r="AF485" s="147">
        <f>_data!AF485</f>
        <v>0.19889795918367348</v>
      </c>
      <c r="AG485" s="147">
        <f>_data!AG485</f>
        <v>0.19889795918367348</v>
      </c>
      <c r="AH485" s="147">
        <f>_data!AH485</f>
        <v>0.16233333333333333</v>
      </c>
      <c r="AI485" s="147">
        <f>_data!AI485</f>
        <v>0.16233333333333333</v>
      </c>
      <c r="AL485" s="152"/>
      <c r="AM485" s="237">
        <f>'DATA-OUTPUT EC per capita'!$C$37</f>
        <v>0</v>
      </c>
      <c r="AN485" s="222" t="str">
        <f>IF(AM483=Z483,Z485,IF(AM483=AA483,AA485,IF(AM483=AB483,AB485,IF(AM483=AC483,AC485,IF(AM483=AD483,AD485,IF(AM483=AE483,AE485,IF(AM483=AF483,AF485,IF(AM483=AG483, AG485,IF(AM483=AH483,AH485,IF(AM483=AI483,AI485,"Fehler"))))))))))</f>
        <v>Fehler</v>
      </c>
      <c r="AO485" s="239" t="e">
        <f>AM485*AN485</f>
        <v>#VALUE!</v>
      </c>
      <c r="AP485" s="240" t="e">
        <f>AO485/'DATA-OUTPUT Co2 per capita'!$C$37-1</f>
        <v>#VALUE!</v>
      </c>
    </row>
    <row r="486" spans="1:47" x14ac:dyDescent="0.25">
      <c r="A486" s="224" t="s">
        <v>6</v>
      </c>
      <c r="B486" s="225">
        <v>0.57996491177939191</v>
      </c>
      <c r="C486" s="225">
        <v>0.59472559858079721</v>
      </c>
      <c r="D486" s="225">
        <v>0.62761574925743369</v>
      </c>
      <c r="E486" s="225">
        <v>0.79099955680036504</v>
      </c>
      <c r="F486" s="225">
        <v>0.98588252602726789</v>
      </c>
      <c r="G486" s="225">
        <v>1.0256782549534349</v>
      </c>
      <c r="H486" s="225">
        <v>0.98451549566032259</v>
      </c>
      <c r="I486" s="225">
        <v>0.82473558138546632</v>
      </c>
      <c r="J486" s="225">
        <v>0.87454583916454665</v>
      </c>
      <c r="K486" s="225">
        <v>0.9036183906184857</v>
      </c>
      <c r="M486" s="224" t="s">
        <v>6</v>
      </c>
      <c r="N486" s="228">
        <f>IFERROR(B486/_data!B486-1,"")</f>
        <v>0</v>
      </c>
      <c r="O486" s="228">
        <f>IFERROR(C486/_data!C486-1,"")</f>
        <v>0</v>
      </c>
      <c r="P486" s="228">
        <f>IFERROR(D486/_data!D486-1,"")</f>
        <v>0</v>
      </c>
      <c r="Q486" s="228">
        <f>IFERROR(E486/_data!E486-1,"")</f>
        <v>0</v>
      </c>
      <c r="R486" s="228">
        <f>IFERROR(F486/_data!F486-1,"")</f>
        <v>0</v>
      </c>
      <c r="S486" s="228">
        <f>IFERROR(G486/_data!G486-1,"")</f>
        <v>0</v>
      </c>
      <c r="T486" s="228">
        <f>IFERROR(H486/_data!H486-1,"")</f>
        <v>0</v>
      </c>
      <c r="U486" s="228">
        <f>IFERROR(I486/_data!I486-1,"")</f>
        <v>0</v>
      </c>
      <c r="V486" s="228">
        <f>IFERROR(J486/_data!J486-1,"")</f>
        <v>0</v>
      </c>
      <c r="W486" s="228">
        <f>IFERROR(K486/_data!K486-1,"")</f>
        <v>0</v>
      </c>
      <c r="Y486" s="159" t="s">
        <v>6</v>
      </c>
      <c r="Z486" s="147">
        <f>_data!Z486</f>
        <v>0.20200000000000001</v>
      </c>
      <c r="AA486" s="147">
        <f>_data!AA486</f>
        <v>0.20200000000000001</v>
      </c>
      <c r="AB486" s="147">
        <f>_data!AB486</f>
        <v>0.20200000000000001</v>
      </c>
      <c r="AC486" s="147">
        <f>_data!AC486</f>
        <v>0.20200000000000001</v>
      </c>
      <c r="AD486" s="147">
        <f>_data!AD486</f>
        <v>0.20200000000000001</v>
      </c>
      <c r="AE486" s="147">
        <f>_data!AE486</f>
        <v>0.20200000000000001</v>
      </c>
      <c r="AF486" s="147">
        <f>_data!AF486</f>
        <v>0.20200000000000001</v>
      </c>
      <c r="AG486" s="147">
        <f>_data!AG486</f>
        <v>0.20200000000000001</v>
      </c>
      <c r="AH486" s="147">
        <f>_data!AH486</f>
        <v>0.20200000000000001</v>
      </c>
      <c r="AI486" s="147">
        <f>_data!AI486</f>
        <v>0.20200000000000001</v>
      </c>
      <c r="AL486" s="152"/>
      <c r="AM486" s="237">
        <f>'DATA-OUTPUT EC per capita'!$D$37</f>
        <v>0</v>
      </c>
      <c r="AN486" s="222" t="str">
        <f>IF(AM483=Z483,Z486,IF(AM483=AA483,AA486,IF(AM483=AB483,AB486,IF(AM483=AC483,AC486,IF(AM483=AD483,AD486,IF(AM483=AE483,AE486,IF(AM483=AF483,AF486,IF(AM483=AG483, AG486,IF(AM483=AH483,AH486,IF(AM483=AI483,AI486,"Fehler"))))))))))</f>
        <v>Fehler</v>
      </c>
      <c r="AO486" s="239" t="e">
        <f t="shared" ref="AO486:AO492" si="6">AM486*AN486</f>
        <v>#VALUE!</v>
      </c>
      <c r="AP486" s="240" t="e">
        <f>AO486/'DATA-OUTPUT Co2 per capita'!$D$37-1</f>
        <v>#VALUE!</v>
      </c>
    </row>
    <row r="487" spans="1:47" x14ac:dyDescent="0.25">
      <c r="A487" s="224" t="s">
        <v>2</v>
      </c>
      <c r="B487" s="225">
        <v>0</v>
      </c>
      <c r="C487" s="225">
        <v>0</v>
      </c>
      <c r="D487" s="225">
        <v>0</v>
      </c>
      <c r="E487" s="225">
        <v>0</v>
      </c>
      <c r="F487" s="225">
        <v>0</v>
      </c>
      <c r="G487" s="225">
        <v>0</v>
      </c>
      <c r="H487" s="225">
        <v>0</v>
      </c>
      <c r="I487" s="225">
        <v>0</v>
      </c>
      <c r="J487" s="225">
        <v>0</v>
      </c>
      <c r="K487" s="225">
        <v>0</v>
      </c>
      <c r="M487" s="224" t="s">
        <v>2</v>
      </c>
      <c r="N487" s="228" t="str">
        <f>IFERROR(B487/_data!B487-1,"")</f>
        <v/>
      </c>
      <c r="O487" s="228" t="str">
        <f>IFERROR(C487/_data!C487-1,"")</f>
        <v/>
      </c>
      <c r="P487" s="228" t="str">
        <f>IFERROR(D487/_data!D487-1,"")</f>
        <v/>
      </c>
      <c r="Q487" s="228" t="str">
        <f>IFERROR(E487/_data!E487-1,"")</f>
        <v/>
      </c>
      <c r="R487" s="228" t="str">
        <f>IFERROR(F487/_data!F487-1,"")</f>
        <v/>
      </c>
      <c r="S487" s="228" t="str">
        <f>IFERROR(G487/_data!G487-1,"")</f>
        <v/>
      </c>
      <c r="T487" s="228" t="str">
        <f>IFERROR(H487/_data!H487-1,"")</f>
        <v/>
      </c>
      <c r="U487" s="228" t="str">
        <f>IFERROR(I487/_data!I487-1,"")</f>
        <v/>
      </c>
      <c r="V487" s="228" t="str">
        <f>IFERROR(J487/_data!J487-1,"")</f>
        <v/>
      </c>
      <c r="W487" s="228" t="str">
        <f>IFERROR(K487/_data!K487-1,"")</f>
        <v/>
      </c>
      <c r="Y487" s="159" t="s">
        <v>2</v>
      </c>
      <c r="Z487" s="147">
        <f>_data!Z487</f>
        <v>0.23100000000000001</v>
      </c>
      <c r="AA487" s="147">
        <f>_data!AA487</f>
        <v>0.23100000000000001</v>
      </c>
      <c r="AB487" s="147">
        <f>_data!AB487</f>
        <v>0.23100000000000001</v>
      </c>
      <c r="AC487" s="147">
        <f>_data!AC487</f>
        <v>0.23100000000000001</v>
      </c>
      <c r="AD487" s="147">
        <f>_data!AD487</f>
        <v>0.23100000000000001</v>
      </c>
      <c r="AE487" s="147">
        <f>_data!AE487</f>
        <v>0.23100000000000001</v>
      </c>
      <c r="AF487" s="147">
        <f>_data!AF487</f>
        <v>0.23100000000000001</v>
      </c>
      <c r="AG487" s="147">
        <f>_data!AG487</f>
        <v>0.23100000000000001</v>
      </c>
      <c r="AH487" s="147">
        <f>_data!AH487</f>
        <v>0.23100000000000001</v>
      </c>
      <c r="AI487" s="147">
        <f>_data!AI487</f>
        <v>0.23100000000000001</v>
      </c>
      <c r="AL487" s="152"/>
      <c r="AM487" s="237">
        <f>'DATA-OUTPUT EC per capita'!$E$37</f>
        <v>0</v>
      </c>
      <c r="AN487" s="222" t="str">
        <f>IF(AM483=Z483,Z487,IF(AM483=AA483,AA487,IF(AM483=AB483,AB487,IF(AM483=AC483,AC487,IF(AM483=AD483,AD487,IF(AM483=AE483,AE487,IF(AM483=AF483,AF487,IF(AM483=AG483, AG487,IF(AM483=AH483,AH487,IF(AM483=AI483,AI487,"Fehler"))))))))))</f>
        <v>Fehler</v>
      </c>
      <c r="AO487" s="239" t="e">
        <f t="shared" si="6"/>
        <v>#VALUE!</v>
      </c>
      <c r="AP487" s="152" t="e">
        <f>AO487/'DATA-OUTPUT Co2 per capita'!$E$37-1</f>
        <v>#VALUE!</v>
      </c>
    </row>
    <row r="488" spans="1:47" x14ac:dyDescent="0.25">
      <c r="A488" s="224" t="s">
        <v>7</v>
      </c>
      <c r="B488" s="225">
        <v>0</v>
      </c>
      <c r="C488" s="225">
        <v>0</v>
      </c>
      <c r="D488" s="225">
        <v>0</v>
      </c>
      <c r="E488" s="225">
        <v>0</v>
      </c>
      <c r="F488" s="225">
        <v>0.36356874953253243</v>
      </c>
      <c r="G488" s="225">
        <v>0.35131894728988838</v>
      </c>
      <c r="H488" s="225">
        <v>0.28641436791440139</v>
      </c>
      <c r="I488" s="225">
        <v>0.26403963999158059</v>
      </c>
      <c r="J488" s="225">
        <v>0.30422368604389477</v>
      </c>
      <c r="K488" s="225">
        <v>0.33436762932447112</v>
      </c>
      <c r="M488" s="224" t="s">
        <v>7</v>
      </c>
      <c r="N488" s="228" t="str">
        <f>IFERROR(B488/_data!B488-1,"")</f>
        <v/>
      </c>
      <c r="O488" s="228" t="str">
        <f>IFERROR(C488/_data!C488-1,"")</f>
        <v/>
      </c>
      <c r="P488" s="228" t="str">
        <f>IFERROR(D488/_data!D488-1,"")</f>
        <v/>
      </c>
      <c r="Q488" s="228" t="str">
        <f>IFERROR(E488/_data!E488-1,"")</f>
        <v/>
      </c>
      <c r="R488" s="228">
        <f>IFERROR(F488/_data!F488-1,"")</f>
        <v>0</v>
      </c>
      <c r="S488" s="228">
        <f>IFERROR(G488/_data!G488-1,"")</f>
        <v>0</v>
      </c>
      <c r="T488" s="228">
        <f>IFERROR(H488/_data!H488-1,"")</f>
        <v>0</v>
      </c>
      <c r="U488" s="228">
        <f>IFERROR(I488/_data!I488-1,"")</f>
        <v>0</v>
      </c>
      <c r="V488" s="228">
        <f>IFERROR(J488/_data!J488-1,"")</f>
        <v>0</v>
      </c>
      <c r="W488" s="228">
        <f>IFERROR(K488/_data!K488-1,"")</f>
        <v>0</v>
      </c>
      <c r="Y488" s="159" t="s">
        <v>7</v>
      </c>
      <c r="Z488" s="147">
        <f>_data!Z488</f>
        <v>0.26700000000000002</v>
      </c>
      <c r="AA488" s="147">
        <f>_data!AA488</f>
        <v>0.26700000000000002</v>
      </c>
      <c r="AB488" s="147">
        <f>_data!AB488</f>
        <v>0.26700000000000002</v>
      </c>
      <c r="AC488" s="147">
        <f>_data!AC488</f>
        <v>0.26700000000000002</v>
      </c>
      <c r="AD488" s="147">
        <f>_data!AD488</f>
        <v>0.26700000000000002</v>
      </c>
      <c r="AE488" s="147">
        <f>_data!AE488</f>
        <v>0.26700000000000002</v>
      </c>
      <c r="AF488" s="147">
        <f>_data!AF488</f>
        <v>0.26700000000000002</v>
      </c>
      <c r="AG488" s="147">
        <f>_data!AG488</f>
        <v>0.26700000000000002</v>
      </c>
      <c r="AH488" s="147">
        <f>_data!AH488</f>
        <v>0.26700000000000002</v>
      </c>
      <c r="AI488" s="147">
        <f>_data!AI488</f>
        <v>0.26700000000000002</v>
      </c>
      <c r="AL488" s="152"/>
      <c r="AM488" s="237">
        <f>'DATA-OUTPUT EC per capita'!$F$37</f>
        <v>0</v>
      </c>
      <c r="AN488" s="222" t="str">
        <f>IF(AM483=Z483,Z488,IF(AM483=AA483,AA488,IF(AM483=AB483,AB488,IF(AM483=AC483,AC488,IF(AM483=AD483,AD488,IF(AM483=AE483,AE488,IF(AM483=AF483,AF488,IF(AM483=AG483, AG488,IF(AM483=AH483,AH488,IF(AM483=AI483,AI488,"Fehler"))))))))))</f>
        <v>Fehler</v>
      </c>
      <c r="AO488" s="239" t="e">
        <f t="shared" si="6"/>
        <v>#VALUE!</v>
      </c>
      <c r="AP488" s="240" t="e">
        <f>AO488/'DATA-OUTPUT Co2 per capita'!$F$37-1</f>
        <v>#VALUE!</v>
      </c>
    </row>
    <row r="489" spans="1:47" x14ac:dyDescent="0.25">
      <c r="A489" s="224" t="s">
        <v>8</v>
      </c>
      <c r="B489" s="225">
        <v>0</v>
      </c>
      <c r="C489" s="225">
        <v>0</v>
      </c>
      <c r="D489" s="225">
        <v>0</v>
      </c>
      <c r="E489" s="225">
        <v>0</v>
      </c>
      <c r="F489" s="225">
        <v>0.46423035370668708</v>
      </c>
      <c r="G489" s="225">
        <v>0.46876007328079017</v>
      </c>
      <c r="H489" s="225">
        <v>0.41889166548909063</v>
      </c>
      <c r="I489" s="225">
        <v>0.41306671915153442</v>
      </c>
      <c r="J489" s="225">
        <v>0.44124105461762847</v>
      </c>
      <c r="K489" s="225">
        <v>0.48635999764041776</v>
      </c>
      <c r="M489" s="224" t="s">
        <v>8</v>
      </c>
      <c r="N489" s="228" t="str">
        <f>IFERROR(B489/_data!B489-1,"")</f>
        <v/>
      </c>
      <c r="O489" s="228" t="str">
        <f>IFERROR(C489/_data!C489-1,"")</f>
        <v/>
      </c>
      <c r="P489" s="228" t="str">
        <f>IFERROR(D489/_data!D489-1,"")</f>
        <v/>
      </c>
      <c r="Q489" s="228" t="str">
        <f>IFERROR(E489/_data!E489-1,"")</f>
        <v/>
      </c>
      <c r="R489" s="228">
        <f>IFERROR(F489/_data!F489-1,"")</f>
        <v>0</v>
      </c>
      <c r="S489" s="228">
        <f>IFERROR(G489/_data!G489-1,"")</f>
        <v>0</v>
      </c>
      <c r="T489" s="228">
        <f>IFERROR(H489/_data!H489-1,"")</f>
        <v>0</v>
      </c>
      <c r="U489" s="228">
        <f>IFERROR(I489/_data!I489-1,"")</f>
        <v>0</v>
      </c>
      <c r="V489" s="228">
        <f>IFERROR(J489/_data!J489-1,"")</f>
        <v>0</v>
      </c>
      <c r="W489" s="228">
        <f>IFERROR(K489/_data!K489-1,"")</f>
        <v>0</v>
      </c>
      <c r="Y489" s="159" t="s">
        <v>8</v>
      </c>
      <c r="Z489" s="147">
        <f>_data!Z489</f>
        <v>0.249</v>
      </c>
      <c r="AA489" s="147">
        <f>_data!AA489</f>
        <v>0.249</v>
      </c>
      <c r="AB489" s="147">
        <f>_data!AB489</f>
        <v>0.249</v>
      </c>
      <c r="AC489" s="147">
        <f>_data!AC489</f>
        <v>0.249</v>
      </c>
      <c r="AD489" s="147">
        <f>_data!AD489</f>
        <v>0.249</v>
      </c>
      <c r="AE489" s="147">
        <f>_data!AE489</f>
        <v>0.249</v>
      </c>
      <c r="AF489" s="147">
        <f>_data!AF489</f>
        <v>0.249</v>
      </c>
      <c r="AG489" s="147">
        <f>_data!AG489</f>
        <v>0.249</v>
      </c>
      <c r="AH489" s="147">
        <f>_data!AH489</f>
        <v>0.249</v>
      </c>
      <c r="AI489" s="147">
        <f>_data!AI489</f>
        <v>0.249</v>
      </c>
      <c r="AL489" s="152"/>
      <c r="AM489" s="237">
        <f>'DATA-OUTPUT EC per capita'!$G$37</f>
        <v>0</v>
      </c>
      <c r="AN489" s="222" t="str">
        <f>IF(AM483=Z483,Z489,IF(AM483=AA483,AA489,IF(AM483=AB483,AB489,IF(AM483=AC483,AC489,IF(AM483=AD483,AD489,IF(AM483=AE483,AE489,IF(AM483=AF483,AF489,IF(AM483=AG483, AG489,IF(AM483=AH483,AH489,IF(AM483=AI483,AI489,"Fehler"))))))))))</f>
        <v>Fehler</v>
      </c>
      <c r="AO489" s="239" t="e">
        <f t="shared" si="6"/>
        <v>#VALUE!</v>
      </c>
      <c r="AP489" s="240" t="e">
        <f>AO489/'DATA-OUTPUT Co2 per capita'!$G$37-1</f>
        <v>#VALUE!</v>
      </c>
    </row>
    <row r="490" spans="1:47" x14ac:dyDescent="0.25">
      <c r="A490" s="224" t="s">
        <v>9</v>
      </c>
      <c r="B490" s="225">
        <v>9.6317373162994158E-2</v>
      </c>
      <c r="C490" s="225">
        <v>5.8363425301240945E-2</v>
      </c>
      <c r="D490" s="225">
        <v>0.11699751201647252</v>
      </c>
      <c r="E490" s="225">
        <v>0.18029684687955441</v>
      </c>
      <c r="F490" s="225">
        <v>0.10027622284117547</v>
      </c>
      <c r="G490" s="225">
        <v>9.0476025352201297E-2</v>
      </c>
      <c r="H490" s="225">
        <v>0.13387179544389657</v>
      </c>
      <c r="I490" s="225">
        <v>7.7891693797516245E-2</v>
      </c>
      <c r="J490" s="225">
        <v>6.5046291952096172E-2</v>
      </c>
      <c r="K490" s="225">
        <v>7.9618759825165308E-2</v>
      </c>
      <c r="M490" s="224" t="s">
        <v>9</v>
      </c>
      <c r="N490" s="228">
        <f>IFERROR(B490/_data!B490-1,"")</f>
        <v>0</v>
      </c>
      <c r="O490" s="228">
        <f>IFERROR(C490/_data!C490-1,"")</f>
        <v>0</v>
      </c>
      <c r="P490" s="228">
        <f>IFERROR(D490/_data!D490-1,"")</f>
        <v>0</v>
      </c>
      <c r="Q490" s="228">
        <f>IFERROR(E490/_data!E490-1,"")</f>
        <v>0</v>
      </c>
      <c r="R490" s="228">
        <f>IFERROR(F490/_data!F490-1,"")</f>
        <v>0</v>
      </c>
      <c r="S490" s="228">
        <f>IFERROR(G490/_data!G490-1,"")</f>
        <v>0</v>
      </c>
      <c r="T490" s="228">
        <f>IFERROR(H490/_data!H490-1,"")</f>
        <v>0</v>
      </c>
      <c r="U490" s="228">
        <f>IFERROR(I490/_data!I490-1,"")</f>
        <v>0</v>
      </c>
      <c r="V490" s="228">
        <f>IFERROR(J490/_data!J490-1,"")</f>
        <v>0</v>
      </c>
      <c r="W490" s="228">
        <f>IFERROR(K490/_data!K490-1,"")</f>
        <v>0</v>
      </c>
      <c r="Y490" s="159" t="s">
        <v>9</v>
      </c>
      <c r="Z490" s="147">
        <f>_data!Z490</f>
        <v>0.36399999999999999</v>
      </c>
      <c r="AA490" s="147">
        <f>_data!AA490</f>
        <v>0.36399999999999999</v>
      </c>
      <c r="AB490" s="147">
        <f>_data!AB490</f>
        <v>0.36399999999999999</v>
      </c>
      <c r="AC490" s="147">
        <f>_data!AC490</f>
        <v>0.36399999999999999</v>
      </c>
      <c r="AD490" s="147">
        <f>_data!AD490</f>
        <v>0.36399999999999999</v>
      </c>
      <c r="AE490" s="147">
        <f>_data!AE490</f>
        <v>0.36399999999999999</v>
      </c>
      <c r="AF490" s="147">
        <f>_data!AF490</f>
        <v>0.36399999999999999</v>
      </c>
      <c r="AG490" s="147">
        <f>_data!AG490</f>
        <v>0.36399999999999999</v>
      </c>
      <c r="AH490" s="147">
        <f>_data!AH490</f>
        <v>0.36399999999999999</v>
      </c>
      <c r="AI490" s="147">
        <f>_data!AI490</f>
        <v>0.36399999999999999</v>
      </c>
      <c r="AL490" s="152"/>
      <c r="AM490" s="237">
        <f>'DATA-OUTPUT EC per capita'!$H$37</f>
        <v>0</v>
      </c>
      <c r="AN490" s="222" t="str">
        <f>IF(AM483=Z483,Z490,IF(AM483=AA483,AA490,IF(AM483=AB483,AB490,IF(AM483=AC483,AC490,IF(AM483=AD483,AD490,IF(AM483=AE483,AE490,IF(AM483=AF483,AF490,IF(AM483=AG483, AG490,IF(AM483=AH483,AH490,IF(AM483=AI483,AI490,"Fehler"))))))))))</f>
        <v>Fehler</v>
      </c>
      <c r="AO490" s="239" t="e">
        <f t="shared" si="6"/>
        <v>#VALUE!</v>
      </c>
      <c r="AP490" s="240" t="e">
        <f>AO490/'DATA-OUTPUT Co2 per capita'!$H$37-1</f>
        <v>#VALUE!</v>
      </c>
    </row>
    <row r="491" spans="1:47" x14ac:dyDescent="0.25">
      <c r="A491" s="224" t="s">
        <v>10</v>
      </c>
      <c r="B491" s="225">
        <v>0</v>
      </c>
      <c r="C491" s="225">
        <v>0</v>
      </c>
      <c r="D491" s="225">
        <v>0</v>
      </c>
      <c r="E491" s="225">
        <v>0</v>
      </c>
      <c r="F491" s="225">
        <v>0.16147477851826489</v>
      </c>
      <c r="G491" s="225">
        <v>0.16542200707007937</v>
      </c>
      <c r="H491" s="225">
        <v>0.1516903793282115</v>
      </c>
      <c r="I491" s="225">
        <v>0.15912271245374957</v>
      </c>
      <c r="J491" s="225">
        <v>0.15234526272990945</v>
      </c>
      <c r="K491" s="225">
        <v>0.14903198389974678</v>
      </c>
      <c r="M491" s="224" t="s">
        <v>10</v>
      </c>
      <c r="N491" s="228" t="str">
        <f>IFERROR(B491/_data!B491-1,"")</f>
        <v/>
      </c>
      <c r="O491" s="228" t="str">
        <f>IFERROR(C491/_data!C491-1,"")</f>
        <v/>
      </c>
      <c r="P491" s="228" t="str">
        <f>IFERROR(D491/_data!D491-1,"")</f>
        <v/>
      </c>
      <c r="Q491" s="228" t="str">
        <f>IFERROR(E491/_data!E491-1,"")</f>
        <v/>
      </c>
      <c r="R491" s="228">
        <f>IFERROR(F491/_data!F491-1,"")</f>
        <v>0</v>
      </c>
      <c r="S491" s="228">
        <f>IFERROR(G491/_data!G491-1,"")</f>
        <v>0</v>
      </c>
      <c r="T491" s="228">
        <f>IFERROR(H491/_data!H491-1,"")</f>
        <v>0</v>
      </c>
      <c r="U491" s="228">
        <f>IFERROR(I491/_data!I491-1,"")</f>
        <v>0</v>
      </c>
      <c r="V491" s="228">
        <f>IFERROR(J491/_data!J491-1,"")</f>
        <v>0</v>
      </c>
      <c r="W491" s="228">
        <f>IFERROR(K491/_data!K491-1,"")</f>
        <v>0</v>
      </c>
      <c r="Y491" s="159" t="s">
        <v>10</v>
      </c>
      <c r="Z491" s="147">
        <f>_data!Z491</f>
        <v>0.38200000000000001</v>
      </c>
      <c r="AA491" s="147">
        <f>_data!AA491</f>
        <v>0.38200000000000001</v>
      </c>
      <c r="AB491" s="147">
        <f>_data!AB491</f>
        <v>0.38200000000000001</v>
      </c>
      <c r="AC491" s="147">
        <f>_data!AC491</f>
        <v>0.38200000000000001</v>
      </c>
      <c r="AD491" s="147">
        <f>_data!AD491</f>
        <v>0.38200000000000001</v>
      </c>
      <c r="AE491" s="147">
        <f>_data!AE491</f>
        <v>0.38200000000000001</v>
      </c>
      <c r="AF491" s="147">
        <f>_data!AF491</f>
        <v>0.38200000000000001</v>
      </c>
      <c r="AG491" s="147">
        <f>_data!AG491</f>
        <v>0.38200000000000001</v>
      </c>
      <c r="AH491" s="147">
        <f>_data!AH491</f>
        <v>0.38200000000000001</v>
      </c>
      <c r="AI491" s="147">
        <f>_data!AI491</f>
        <v>0.38200000000000001</v>
      </c>
      <c r="AL491" s="152"/>
      <c r="AM491" s="237">
        <f>'DATA-OUTPUT EC per capita'!$I$37</f>
        <v>0</v>
      </c>
      <c r="AN491" s="222" t="str">
        <f>IF(AM483=Z483,Z491,IF(AM483=AA483,AA491,IF(AM483=AB483,AB491,IF(AM483=AC483,AC491,IF(AM483=AD483,AD491,IF(AM483=AE483,AE491,IF(AM483=AF483,AF491,IF(AM483=AG483, AG491,IF(AM483=AH483,AH491,IF(AM483=AI483,AI491,"Fehler"))))))))))</f>
        <v>Fehler</v>
      </c>
      <c r="AO491" s="239" t="e">
        <f t="shared" si="6"/>
        <v>#VALUE!</v>
      </c>
      <c r="AP491" s="240" t="e">
        <f>AO491/'DATA-OUTPUT Co2 per capita'!$I$37-1</f>
        <v>#VALUE!</v>
      </c>
    </row>
    <row r="492" spans="1:47" x14ac:dyDescent="0.25">
      <c r="A492" s="224" t="s">
        <v>11</v>
      </c>
      <c r="B492" s="225">
        <v>0.13211202293592939</v>
      </c>
      <c r="C492" s="225">
        <v>0.11894511971615947</v>
      </c>
      <c r="D492" s="225">
        <v>0.14398514257335213</v>
      </c>
      <c r="E492" s="225">
        <v>0.15100341461468864</v>
      </c>
      <c r="F492" s="225">
        <v>0.1506841011948486</v>
      </c>
      <c r="G492" s="225">
        <v>0.16024532585863835</v>
      </c>
      <c r="H492" s="225">
        <v>0.23783935880368196</v>
      </c>
      <c r="I492" s="225">
        <v>0.1924383023232755</v>
      </c>
      <c r="J492" s="225">
        <v>0.2177805875286091</v>
      </c>
      <c r="K492" s="225">
        <v>0.21501739443978105</v>
      </c>
      <c r="M492" s="224" t="s">
        <v>11</v>
      </c>
      <c r="N492" s="228">
        <f>IFERROR(B492/_data!B492-1,"")</f>
        <v>0</v>
      </c>
      <c r="O492" s="228">
        <f>IFERROR(C492/_data!C492-1,"")</f>
        <v>0</v>
      </c>
      <c r="P492" s="228">
        <f>IFERROR(D492/_data!D492-1,"")</f>
        <v>0</v>
      </c>
      <c r="Q492" s="228">
        <f>IFERROR(E492/_data!E492-1,"")</f>
        <v>0</v>
      </c>
      <c r="R492" s="228">
        <f>IFERROR(F492/_data!F492-1,"")</f>
        <v>0</v>
      </c>
      <c r="S492" s="228">
        <f>IFERROR(G492/_data!G492-1,"")</f>
        <v>0</v>
      </c>
      <c r="T492" s="228">
        <f>IFERROR(H492/_data!H492-1,"")</f>
        <v>0</v>
      </c>
      <c r="U492" s="228">
        <f>IFERROR(I492/_data!I492-1,"")</f>
        <v>0</v>
      </c>
      <c r="V492" s="228">
        <f>IFERROR(J492/_data!J492-1,"")</f>
        <v>0</v>
      </c>
      <c r="W492" s="228">
        <f>IFERROR(K492/_data!K492-1,"")</f>
        <v>0</v>
      </c>
      <c r="Y492" s="159" t="s">
        <v>11</v>
      </c>
      <c r="Z492" s="147">
        <f>_data!Z492</f>
        <v>0</v>
      </c>
      <c r="AA492" s="147">
        <f>_data!AA492</f>
        <v>0</v>
      </c>
      <c r="AB492" s="147">
        <f>_data!AB492</f>
        <v>0</v>
      </c>
      <c r="AC492" s="147">
        <f>_data!AC492</f>
        <v>0</v>
      </c>
      <c r="AD492" s="147">
        <f>_data!AD492</f>
        <v>0</v>
      </c>
      <c r="AE492" s="147">
        <f>_data!AE492</f>
        <v>0</v>
      </c>
      <c r="AF492" s="147">
        <f>_data!AF492</f>
        <v>0</v>
      </c>
      <c r="AG492" s="147">
        <f>_data!AG492</f>
        <v>0</v>
      </c>
      <c r="AH492" s="147">
        <f>_data!AH492</f>
        <v>0</v>
      </c>
      <c r="AI492" s="147">
        <f>_data!AI492</f>
        <v>0</v>
      </c>
      <c r="AL492" s="152"/>
      <c r="AM492" s="237">
        <f>'DATA-OUTPUT EC per capita'!$J$37</f>
        <v>0</v>
      </c>
      <c r="AN492" s="222" t="str">
        <f>IF(AM483=Z483,Z492,IF(AM483=AA483,AA492,IF(AM483=AB483,AB492,IF(AM483=AC483,AC492,IF(AM483=AD483,AD492,IF(AM483=AE483,AE492,IF(AM483=AF483,AF492,IF(AM483=AG483, AG492,IF(AM483=AH483,AH492,IF(AM483=AI483,AI492,"Fehler"))))))))))</f>
        <v>Fehler</v>
      </c>
      <c r="AO492" s="239" t="e">
        <f t="shared" si="6"/>
        <v>#VALUE!</v>
      </c>
      <c r="AP492" s="152" t="e">
        <f>AO492/'DATA-OUTPUT Co2 per capita'!$J$37-1</f>
        <v>#VALUE!</v>
      </c>
    </row>
    <row r="493" spans="1:47" x14ac:dyDescent="0.25">
      <c r="A493" s="226" t="s">
        <v>40</v>
      </c>
      <c r="B493" s="227">
        <v>1.8429283754095245</v>
      </c>
      <c r="C493" s="227">
        <v>1.7999341556533428</v>
      </c>
      <c r="D493" s="227">
        <v>1.9098348783291808</v>
      </c>
      <c r="E493" s="227">
        <v>1.7690618975913297</v>
      </c>
      <c r="F493" s="227">
        <v>2.8253076283367626</v>
      </c>
      <c r="G493" s="227">
        <v>2.932705802129381</v>
      </c>
      <c r="H493" s="227">
        <v>2.9667942167384367</v>
      </c>
      <c r="I493" s="227">
        <v>2.7080371429842369</v>
      </c>
      <c r="J493" s="227">
        <v>2.8507548933407314</v>
      </c>
      <c r="K493" s="227">
        <v>2.9959869340473406</v>
      </c>
      <c r="M493" s="226" t="s">
        <v>40</v>
      </c>
      <c r="N493" s="228">
        <f>IFERROR(B493/_data!B493-1,"")</f>
        <v>0</v>
      </c>
      <c r="O493" s="228">
        <f>IFERROR(C493/_data!C493-1,"")</f>
        <v>0</v>
      </c>
      <c r="P493" s="228">
        <f>IFERROR(D493/_data!D493-1,"")</f>
        <v>0</v>
      </c>
      <c r="Q493" s="228">
        <f>IFERROR(E493/_data!E493-1,"")</f>
        <v>0</v>
      </c>
      <c r="R493" s="228">
        <f>IFERROR(F493/_data!F493-1,"")</f>
        <v>0</v>
      </c>
      <c r="S493" s="228">
        <f>IFERROR(G493/_data!G493-1,"")</f>
        <v>0</v>
      </c>
      <c r="T493" s="228">
        <f>IFERROR(H493/_data!H493-1,"")</f>
        <v>0</v>
      </c>
      <c r="U493" s="228">
        <f>IFERROR(I493/_data!I493-1,"")</f>
        <v>0</v>
      </c>
      <c r="V493" s="228">
        <f>IFERROR(J493/_data!J493-1,"")</f>
        <v>0</v>
      </c>
      <c r="W493" s="228">
        <f>IFERROR(K493/_data!K493-1,"")</f>
        <v>0</v>
      </c>
      <c r="AL493" s="152" t="s">
        <v>12</v>
      </c>
      <c r="AM493" s="152"/>
      <c r="AN493" s="152"/>
      <c r="AO493" s="239" t="e">
        <f>SUM(AO484:AO492)</f>
        <v>#VALUE!</v>
      </c>
      <c r="AP493" s="240" t="e">
        <f>AO493/'DATA-OUTPUT Co2 per capita'!$K$37-1</f>
        <v>#VALUE!</v>
      </c>
    </row>
    <row r="495" spans="1:47" x14ac:dyDescent="0.25">
      <c r="A495" s="150" t="s">
        <v>256</v>
      </c>
      <c r="B495" s="152"/>
      <c r="C495" s="152"/>
      <c r="D495" s="152"/>
      <c r="E495" s="152"/>
      <c r="F495" s="152"/>
      <c r="G495" s="152"/>
      <c r="H495" s="152"/>
      <c r="I495" s="152"/>
      <c r="J495" s="152"/>
      <c r="K495" s="152"/>
      <c r="M495" s="229" t="s">
        <v>257</v>
      </c>
      <c r="N495" s="150" t="str">
        <f>A495</f>
        <v>Energy consumption (MWh /Einwohner and  Year) - Primary sector (Agriculture)</v>
      </c>
      <c r="O495" s="152"/>
      <c r="P495" s="152"/>
      <c r="Q495" s="152"/>
      <c r="R495" s="152"/>
      <c r="S495" s="152"/>
      <c r="T495" s="152"/>
      <c r="U495" s="152"/>
      <c r="V495" s="152"/>
      <c r="W495" s="152"/>
    </row>
    <row r="496" spans="1:47" x14ac:dyDescent="0.25">
      <c r="A496" s="223" t="s">
        <v>39</v>
      </c>
      <c r="B496" s="223">
        <v>2000</v>
      </c>
      <c r="C496" s="223">
        <v>2001</v>
      </c>
      <c r="D496" s="223">
        <v>2002</v>
      </c>
      <c r="E496" s="223">
        <v>2003</v>
      </c>
      <c r="F496" s="223">
        <v>2004</v>
      </c>
      <c r="G496" s="223">
        <v>2005</v>
      </c>
      <c r="H496" s="223">
        <v>2006</v>
      </c>
      <c r="I496" s="223">
        <v>2007</v>
      </c>
      <c r="J496" s="223">
        <v>2008</v>
      </c>
      <c r="K496" s="223">
        <v>2009</v>
      </c>
      <c r="M496" s="223" t="s">
        <v>39</v>
      </c>
      <c r="N496" s="223">
        <v>2000</v>
      </c>
      <c r="O496" s="223">
        <v>2001</v>
      </c>
      <c r="P496" s="223">
        <v>2002</v>
      </c>
      <c r="Q496" s="223">
        <v>2003</v>
      </c>
      <c r="R496" s="223">
        <v>2004</v>
      </c>
      <c r="S496" s="223">
        <v>2005</v>
      </c>
      <c r="T496" s="223">
        <v>2006</v>
      </c>
      <c r="U496" s="223">
        <v>2007</v>
      </c>
      <c r="V496" s="223">
        <v>2008</v>
      </c>
      <c r="W496" s="223">
        <v>2009</v>
      </c>
    </row>
    <row r="497" spans="1:23" x14ac:dyDescent="0.25">
      <c r="A497" s="224" t="s">
        <v>1</v>
      </c>
      <c r="B497" s="225">
        <v>2.8849419219977645E-2</v>
      </c>
      <c r="C497" s="225">
        <v>2.7231165671352264E-2</v>
      </c>
      <c r="D497" s="225">
        <v>2.6757622341906227E-2</v>
      </c>
      <c r="E497" s="225">
        <v>3.1523116085551091E-2</v>
      </c>
      <c r="F497" s="225">
        <v>2.188965971321586E-2</v>
      </c>
      <c r="G497" s="225">
        <v>2.3333697400823906E-2</v>
      </c>
      <c r="H497" s="225">
        <v>2.4248768503437282E-2</v>
      </c>
      <c r="I497" s="225">
        <v>1.3978569176024852E-2</v>
      </c>
      <c r="J497" s="225">
        <v>1.5094474448213704E-2</v>
      </c>
      <c r="K497" s="225">
        <v>1.6515828848273035E-2</v>
      </c>
      <c r="M497" s="224" t="s">
        <v>1</v>
      </c>
      <c r="N497" s="236">
        <f>IFERROR(B497/_data!B497-1,"")</f>
        <v>1.5543122344752192E-15</v>
      </c>
      <c r="O497" s="228">
        <f>IFERROR(C497/_data!C497-1,"")</f>
        <v>0</v>
      </c>
      <c r="P497" s="228">
        <f>IFERROR(D497/_data!D497-1,"")</f>
        <v>0</v>
      </c>
      <c r="Q497" s="228">
        <f>IFERROR(E497/_data!E497-1,"")</f>
        <v>0</v>
      </c>
      <c r="R497" s="228">
        <f>IFERROR(F497/_data!F497-1,"")</f>
        <v>0</v>
      </c>
      <c r="S497" s="228">
        <f>IFERROR(G497/_data!G497-1,"")</f>
        <v>0</v>
      </c>
      <c r="T497" s="228">
        <f>IFERROR(H497/_data!H497-1,"")</f>
        <v>0</v>
      </c>
      <c r="U497" s="228">
        <f>IFERROR(I497/_data!I497-1,"")</f>
        <v>0</v>
      </c>
      <c r="V497" s="228">
        <f>IFERROR(J497/_data!J497-1,"")</f>
        <v>0</v>
      </c>
      <c r="W497" s="228">
        <f>IFERROR(K497/_data!K497-1,"")</f>
        <v>0</v>
      </c>
    </row>
    <row r="498" spans="1:23" x14ac:dyDescent="0.25">
      <c r="A498" s="224" t="s">
        <v>5</v>
      </c>
      <c r="B498" s="225">
        <v>7.7084427016342388E-3</v>
      </c>
      <c r="C498" s="225">
        <v>3.2891576513150206E-3</v>
      </c>
      <c r="D498" s="225">
        <v>8.4336345490248858E-4</v>
      </c>
      <c r="E498" s="225">
        <v>9.2262778786978794E-4</v>
      </c>
      <c r="F498" s="225">
        <v>4.5474997291539993E-3</v>
      </c>
      <c r="G498" s="225">
        <v>4.7903617180499406E-3</v>
      </c>
      <c r="H498" s="225">
        <v>3.1763562576387493E-3</v>
      </c>
      <c r="I498" s="225">
        <v>2.6403963999158059E-3</v>
      </c>
      <c r="J498" s="225">
        <v>3.501295619431014E-3</v>
      </c>
      <c r="K498" s="225">
        <v>3.3499086814893428E-3</v>
      </c>
      <c r="M498" s="224" t="s">
        <v>5</v>
      </c>
      <c r="N498" s="228">
        <f>IFERROR(B498/_data!B498-1,"")</f>
        <v>0</v>
      </c>
      <c r="O498" s="228">
        <f>IFERROR(C498/_data!C498-1,"")</f>
        <v>0</v>
      </c>
      <c r="P498" s="228">
        <f>IFERROR(D498/_data!D498-1,"")</f>
        <v>0</v>
      </c>
      <c r="Q498" s="228">
        <f>IFERROR(E498/_data!E498-1,"")</f>
        <v>0</v>
      </c>
      <c r="R498" s="228">
        <f>IFERROR(F498/_data!F498-1,"")</f>
        <v>0</v>
      </c>
      <c r="S498" s="228">
        <f>IFERROR(G498/_data!G498-1,"")</f>
        <v>0</v>
      </c>
      <c r="T498" s="228">
        <f>IFERROR(H498/_data!H498-1,"")</f>
        <v>0</v>
      </c>
      <c r="U498" s="228">
        <f>IFERROR(I498/_data!I498-1,"")</f>
        <v>0</v>
      </c>
      <c r="V498" s="228">
        <f>IFERROR(J498/_data!J498-1,"")</f>
        <v>0</v>
      </c>
      <c r="W498" s="228">
        <f>IFERROR(K498/_data!K498-1,"")</f>
        <v>0</v>
      </c>
    </row>
    <row r="499" spans="1:23" x14ac:dyDescent="0.25">
      <c r="A499" s="224" t="s">
        <v>6</v>
      </c>
      <c r="B499" s="225">
        <v>4.5258480416525776E-2</v>
      </c>
      <c r="C499" s="225">
        <v>3.9393399777377568E-2</v>
      </c>
      <c r="D499" s="225">
        <v>5.1675178964025209E-2</v>
      </c>
      <c r="E499" s="225">
        <v>5.4973239027241542E-2</v>
      </c>
      <c r="F499" s="225">
        <v>5.4724149283039647E-2</v>
      </c>
      <c r="G499" s="225">
        <v>5.8720562995450892E-2</v>
      </c>
      <c r="H499" s="225">
        <v>5.0589283810685448E-2</v>
      </c>
      <c r="I499" s="225">
        <v>5.1876023386581115E-2</v>
      </c>
      <c r="J499" s="225">
        <v>2.108558028590677E-2</v>
      </c>
      <c r="K499" s="225">
        <v>5.7649591262839851E-3</v>
      </c>
      <c r="M499" s="224" t="s">
        <v>6</v>
      </c>
      <c r="N499" s="228">
        <f>IFERROR(B499/_data!B499-1,"")</f>
        <v>0</v>
      </c>
      <c r="O499" s="228">
        <f>IFERROR(C499/_data!C499-1,"")</f>
        <v>0</v>
      </c>
      <c r="P499" s="228">
        <f>IFERROR(D499/_data!D499-1,"")</f>
        <v>0</v>
      </c>
      <c r="Q499" s="228">
        <f>IFERROR(E499/_data!E499-1,"")</f>
        <v>0</v>
      </c>
      <c r="R499" s="228">
        <f>IFERROR(F499/_data!F499-1,"")</f>
        <v>0</v>
      </c>
      <c r="S499" s="228">
        <f>IFERROR(G499/_data!G499-1,"")</f>
        <v>0</v>
      </c>
      <c r="T499" s="228">
        <f>IFERROR(H499/_data!H499-1,"")</f>
        <v>0</v>
      </c>
      <c r="U499" s="228">
        <f>IFERROR(I499/_data!I499-1,"")</f>
        <v>0</v>
      </c>
      <c r="V499" s="228">
        <f>IFERROR(J499/_data!J499-1,"")</f>
        <v>0</v>
      </c>
      <c r="W499" s="228">
        <f>IFERROR(K499/_data!K499-1,"")</f>
        <v>0</v>
      </c>
    </row>
    <row r="500" spans="1:23" x14ac:dyDescent="0.25">
      <c r="A500" s="224" t="s">
        <v>2</v>
      </c>
      <c r="B500" s="225">
        <v>0</v>
      </c>
      <c r="C500" s="225">
        <v>0</v>
      </c>
      <c r="D500" s="225">
        <v>0</v>
      </c>
      <c r="E500" s="225">
        <v>0</v>
      </c>
      <c r="F500" s="225">
        <v>0</v>
      </c>
      <c r="G500" s="225">
        <v>0</v>
      </c>
      <c r="H500" s="225">
        <v>0</v>
      </c>
      <c r="I500" s="225">
        <v>0</v>
      </c>
      <c r="J500" s="225">
        <v>0</v>
      </c>
      <c r="K500" s="225">
        <v>0</v>
      </c>
      <c r="M500" s="224" t="s">
        <v>2</v>
      </c>
      <c r="N500" s="228" t="str">
        <f>IFERROR(B500/_data!B500-1,"")</f>
        <v/>
      </c>
      <c r="O500" s="228" t="str">
        <f>IFERROR(C500/_data!C500-1,"")</f>
        <v/>
      </c>
      <c r="P500" s="228" t="str">
        <f>IFERROR(D500/_data!D500-1,"")</f>
        <v/>
      </c>
      <c r="Q500" s="228" t="str">
        <f>IFERROR(E500/_data!E500-1,"")</f>
        <v/>
      </c>
      <c r="R500" s="228" t="str">
        <f>IFERROR(F500/_data!F500-1,"")</f>
        <v/>
      </c>
      <c r="S500" s="228" t="str">
        <f>IFERROR(G500/_data!G500-1,"")</f>
        <v/>
      </c>
      <c r="T500" s="228" t="str">
        <f>IFERROR(H500/_data!H500-1,"")</f>
        <v/>
      </c>
      <c r="U500" s="228" t="str">
        <f>IFERROR(I500/_data!I500-1,"")</f>
        <v/>
      </c>
      <c r="V500" s="228" t="str">
        <f>IFERROR(J500/_data!J500-1,"")</f>
        <v/>
      </c>
      <c r="W500" s="228" t="str">
        <f>IFERROR(K500/_data!K500-1,"")</f>
        <v/>
      </c>
    </row>
    <row r="501" spans="1:23" x14ac:dyDescent="0.25">
      <c r="A501" s="224" t="s">
        <v>7</v>
      </c>
      <c r="B501" s="225">
        <v>0.2589578820459898</v>
      </c>
      <c r="C501" s="225">
        <v>0.24752823627105597</v>
      </c>
      <c r="D501" s="225">
        <v>0.23606509796770567</v>
      </c>
      <c r="E501" s="225">
        <v>0.21266570510398614</v>
      </c>
      <c r="F501" s="225">
        <v>0.20309596248001338</v>
      </c>
      <c r="G501" s="225">
        <v>0.18388807885417516</v>
      </c>
      <c r="H501" s="225">
        <v>0.18438360715073718</v>
      </c>
      <c r="I501" s="225">
        <v>0.16168545013602081</v>
      </c>
      <c r="J501" s="225">
        <v>0.15537971893341632</v>
      </c>
      <c r="K501" s="225">
        <v>0.14233216653676811</v>
      </c>
      <c r="M501" s="224" t="s">
        <v>7</v>
      </c>
      <c r="N501" s="228">
        <f>IFERROR(B501/_data!B501-1,"")</f>
        <v>0</v>
      </c>
      <c r="O501" s="228">
        <f>IFERROR(C501/_data!C501-1,"")</f>
        <v>0</v>
      </c>
      <c r="P501" s="228">
        <f>IFERROR(D501/_data!D501-1,"")</f>
        <v>0</v>
      </c>
      <c r="Q501" s="228">
        <f>IFERROR(E501/_data!E501-1,"")</f>
        <v>0</v>
      </c>
      <c r="R501" s="228">
        <f>IFERROR(F501/_data!F501-1,"")</f>
        <v>0</v>
      </c>
      <c r="S501" s="228">
        <f>IFERROR(G501/_data!G501-1,"")</f>
        <v>0</v>
      </c>
      <c r="T501" s="228">
        <f>IFERROR(H501/_data!H501-1,"")</f>
        <v>0</v>
      </c>
      <c r="U501" s="228">
        <f>IFERROR(I501/_data!I501-1,"")</f>
        <v>0</v>
      </c>
      <c r="V501" s="228">
        <f>IFERROR(J501/_data!J501-1,"")</f>
        <v>0</v>
      </c>
      <c r="W501" s="228">
        <f>IFERROR(K501/_data!K501-1,"")</f>
        <v>0</v>
      </c>
    </row>
    <row r="502" spans="1:23" x14ac:dyDescent="0.25">
      <c r="A502" s="224" t="s">
        <v>8</v>
      </c>
      <c r="B502" s="225">
        <v>0</v>
      </c>
      <c r="C502" s="225">
        <v>0</v>
      </c>
      <c r="D502" s="225">
        <v>0</v>
      </c>
      <c r="E502" s="225">
        <v>0</v>
      </c>
      <c r="F502" s="225">
        <v>0</v>
      </c>
      <c r="G502" s="225">
        <v>0</v>
      </c>
      <c r="H502" s="225">
        <v>0</v>
      </c>
      <c r="I502" s="225">
        <v>0</v>
      </c>
      <c r="J502" s="225">
        <v>0</v>
      </c>
      <c r="K502" s="225">
        <v>0</v>
      </c>
      <c r="M502" s="224" t="s">
        <v>8</v>
      </c>
      <c r="N502" s="228" t="str">
        <f>IFERROR(B502/_data!B502-1,"")</f>
        <v/>
      </c>
      <c r="O502" s="228" t="str">
        <f>IFERROR(C502/_data!C502-1,"")</f>
        <v/>
      </c>
      <c r="P502" s="228" t="str">
        <f>IFERROR(D502/_data!D502-1,"")</f>
        <v/>
      </c>
      <c r="Q502" s="228" t="str">
        <f>IFERROR(E502/_data!E502-1,"")</f>
        <v/>
      </c>
      <c r="R502" s="228" t="str">
        <f>IFERROR(F502/_data!F502-1,"")</f>
        <v/>
      </c>
      <c r="S502" s="228" t="str">
        <f>IFERROR(G502/_data!G502-1,"")</f>
        <v/>
      </c>
      <c r="T502" s="228" t="str">
        <f>IFERROR(H502/_data!H502-1,"")</f>
        <v/>
      </c>
      <c r="U502" s="228" t="str">
        <f>IFERROR(I502/_data!I502-1,"")</f>
        <v/>
      </c>
      <c r="V502" s="228" t="str">
        <f>IFERROR(J502/_data!J502-1,"")</f>
        <v/>
      </c>
      <c r="W502" s="228" t="str">
        <f>IFERROR(K502/_data!K502-1,"")</f>
        <v/>
      </c>
    </row>
    <row r="503" spans="1:23" x14ac:dyDescent="0.25">
      <c r="A503" s="224" t="s">
        <v>9</v>
      </c>
      <c r="B503" s="225">
        <v>0</v>
      </c>
      <c r="C503" s="225">
        <v>0</v>
      </c>
      <c r="D503" s="225">
        <v>0</v>
      </c>
      <c r="E503" s="225">
        <v>0</v>
      </c>
      <c r="F503" s="225">
        <v>0</v>
      </c>
      <c r="G503" s="225">
        <v>0</v>
      </c>
      <c r="H503" s="225">
        <v>0</v>
      </c>
      <c r="I503" s="225">
        <v>0</v>
      </c>
      <c r="J503" s="225">
        <v>0</v>
      </c>
      <c r="K503" s="225">
        <v>0</v>
      </c>
      <c r="M503" s="224" t="s">
        <v>9</v>
      </c>
      <c r="N503" s="228" t="str">
        <f>IFERROR(B503/_data!B503-1,"")</f>
        <v/>
      </c>
      <c r="O503" s="228" t="str">
        <f>IFERROR(C503/_data!C503-1,"")</f>
        <v/>
      </c>
      <c r="P503" s="228" t="str">
        <f>IFERROR(D503/_data!D503-1,"")</f>
        <v/>
      </c>
      <c r="Q503" s="228" t="str">
        <f>IFERROR(E503/_data!E503-1,"")</f>
        <v/>
      </c>
      <c r="R503" s="228" t="str">
        <f>IFERROR(F503/_data!F503-1,"")</f>
        <v/>
      </c>
      <c r="S503" s="228" t="str">
        <f>IFERROR(G503/_data!G503-1,"")</f>
        <v/>
      </c>
      <c r="T503" s="228" t="str">
        <f>IFERROR(H503/_data!H503-1,"")</f>
        <v/>
      </c>
      <c r="U503" s="228" t="str">
        <f>IFERROR(I503/_data!I503-1,"")</f>
        <v/>
      </c>
      <c r="V503" s="228" t="str">
        <f>IFERROR(J503/_data!J503-1,"")</f>
        <v/>
      </c>
      <c r="W503" s="228" t="str">
        <f>IFERROR(K503/_data!K503-1,"")</f>
        <v/>
      </c>
    </row>
    <row r="504" spans="1:23" x14ac:dyDescent="0.25">
      <c r="A504" s="224" t="s">
        <v>10</v>
      </c>
      <c r="B504" s="225">
        <v>0</v>
      </c>
      <c r="C504" s="225">
        <v>0</v>
      </c>
      <c r="D504" s="225">
        <v>0</v>
      </c>
      <c r="E504" s="225">
        <v>0</v>
      </c>
      <c r="F504" s="225">
        <v>0</v>
      </c>
      <c r="G504" s="225">
        <v>0</v>
      </c>
      <c r="H504" s="225">
        <v>0</v>
      </c>
      <c r="I504" s="225">
        <v>0</v>
      </c>
      <c r="J504" s="225">
        <v>0</v>
      </c>
      <c r="K504" s="225">
        <v>0</v>
      </c>
      <c r="M504" s="224" t="s">
        <v>10</v>
      </c>
      <c r="N504" s="228" t="str">
        <f>IFERROR(B504/_data!B504-1,"")</f>
        <v/>
      </c>
      <c r="O504" s="228" t="str">
        <f>IFERROR(C504/_data!C504-1,"")</f>
        <v/>
      </c>
      <c r="P504" s="228" t="str">
        <f>IFERROR(D504/_data!D504-1,"")</f>
        <v/>
      </c>
      <c r="Q504" s="228" t="str">
        <f>IFERROR(E504/_data!E504-1,"")</f>
        <v/>
      </c>
      <c r="R504" s="228" t="str">
        <f>IFERROR(F504/_data!F504-1,"")</f>
        <v/>
      </c>
      <c r="S504" s="228" t="str">
        <f>IFERROR(G504/_data!G504-1,"")</f>
        <v/>
      </c>
      <c r="T504" s="228" t="str">
        <f>IFERROR(H504/_data!H504-1,"")</f>
        <v/>
      </c>
      <c r="U504" s="228" t="str">
        <f>IFERROR(I504/_data!I504-1,"")</f>
        <v/>
      </c>
      <c r="V504" s="228" t="str">
        <f>IFERROR(J504/_data!J504-1,"")</f>
        <v/>
      </c>
      <c r="W504" s="228" t="str">
        <f>IFERROR(K504/_data!K504-1,"")</f>
        <v/>
      </c>
    </row>
    <row r="505" spans="1:23" x14ac:dyDescent="0.25">
      <c r="A505" s="224" t="s">
        <v>11</v>
      </c>
      <c r="B505" s="225">
        <v>3.0528485947066289E-4</v>
      </c>
      <c r="C505" s="225">
        <v>3.8246019201337449E-4</v>
      </c>
      <c r="D505" s="225">
        <v>5.366858349379473E-4</v>
      </c>
      <c r="E505" s="225">
        <v>6.1508519191319207E-4</v>
      </c>
      <c r="F505" s="225">
        <v>6.936863993624744E-4</v>
      </c>
      <c r="G505" s="225">
        <v>6.9537508810402367E-4</v>
      </c>
      <c r="H505" s="225">
        <v>1.3944978692072558E-3</v>
      </c>
      <c r="I505" s="225">
        <v>1.4755156352470678E-3</v>
      </c>
      <c r="J505" s="225">
        <v>7.002591238862029E-4</v>
      </c>
      <c r="K505" s="225">
        <v>1.5580970611578338E-3</v>
      </c>
      <c r="M505" s="224" t="s">
        <v>11</v>
      </c>
      <c r="N505" s="228">
        <f>IFERROR(B505/_data!B505-1,"")</f>
        <v>0</v>
      </c>
      <c r="O505" s="228">
        <f>IFERROR(C505/_data!C505-1,"")</f>
        <v>0</v>
      </c>
      <c r="P505" s="228">
        <f>IFERROR(D505/_data!D505-1,"")</f>
        <v>0</v>
      </c>
      <c r="Q505" s="228">
        <f>IFERROR(E505/_data!E505-1,"")</f>
        <v>0</v>
      </c>
      <c r="R505" s="228">
        <f>IFERROR(F505/_data!F505-1,"")</f>
        <v>0</v>
      </c>
      <c r="S505" s="228">
        <f>IFERROR(G505/_data!G505-1,"")</f>
        <v>0</v>
      </c>
      <c r="T505" s="228">
        <f>IFERROR(H505/_data!H505-1,"")</f>
        <v>0</v>
      </c>
      <c r="U505" s="228">
        <f>IFERROR(I505/_data!I505-1,"")</f>
        <v>0</v>
      </c>
      <c r="V505" s="228">
        <f>IFERROR(J505/_data!J505-1,"")</f>
        <v>0</v>
      </c>
      <c r="W505" s="228">
        <f>IFERROR(K505/_data!K505-1,"")</f>
        <v>0</v>
      </c>
    </row>
    <row r="506" spans="1:23" x14ac:dyDescent="0.25">
      <c r="A506" s="226" t="s">
        <v>40</v>
      </c>
      <c r="B506" s="227">
        <v>0.34107950924359814</v>
      </c>
      <c r="C506" s="227">
        <v>0.31782441956311419</v>
      </c>
      <c r="D506" s="227">
        <v>0.31587794856347751</v>
      </c>
      <c r="E506" s="227">
        <v>0.30069977319656171</v>
      </c>
      <c r="F506" s="227">
        <v>0.28495095760478534</v>
      </c>
      <c r="G506" s="227">
        <v>0.27142807605660391</v>
      </c>
      <c r="H506" s="227">
        <v>0.26379251359170591</v>
      </c>
      <c r="I506" s="227">
        <v>0.23165595473378964</v>
      </c>
      <c r="J506" s="227">
        <v>0.19576132841085403</v>
      </c>
      <c r="K506" s="227">
        <v>0.16952096025397231</v>
      </c>
      <c r="M506" s="226" t="s">
        <v>40</v>
      </c>
      <c r="N506" s="236">
        <f>IFERROR(B506/_data!B506-1,"")</f>
        <v>2.2204460492503131E-16</v>
      </c>
      <c r="O506" s="228">
        <f>IFERROR(C506/_data!C506-1,"")</f>
        <v>0</v>
      </c>
      <c r="P506" s="228">
        <f>IFERROR(D506/_data!D506-1,"")</f>
        <v>0</v>
      </c>
      <c r="Q506" s="228">
        <f>IFERROR(E506/_data!E506-1,"")</f>
        <v>0</v>
      </c>
      <c r="R506" s="228">
        <f>IFERROR(F506/_data!F506-1,"")</f>
        <v>0</v>
      </c>
      <c r="S506" s="228">
        <f>IFERROR(G506/_data!G506-1,"")</f>
        <v>0</v>
      </c>
      <c r="T506" s="228">
        <f>IFERROR(H506/_data!H506-1,"")</f>
        <v>0</v>
      </c>
      <c r="U506" s="228">
        <f>IFERROR(I506/_data!I506-1,"")</f>
        <v>0</v>
      </c>
      <c r="V506" s="228">
        <f>IFERROR(J506/_data!J506-1,"")</f>
        <v>0</v>
      </c>
      <c r="W506" s="228">
        <f>IFERROR(K506/_data!K506-1,"")</f>
        <v>0</v>
      </c>
    </row>
    <row r="508" spans="1:23" x14ac:dyDescent="0.25">
      <c r="A508" s="150" t="s">
        <v>258</v>
      </c>
      <c r="B508" s="152"/>
      <c r="C508" s="152"/>
      <c r="D508" s="152"/>
      <c r="E508" s="152"/>
      <c r="F508" s="152"/>
      <c r="G508" s="152"/>
      <c r="H508" s="152"/>
      <c r="I508" s="152"/>
      <c r="J508" s="152"/>
      <c r="K508" s="152"/>
      <c r="M508" s="229" t="s">
        <v>257</v>
      </c>
      <c r="N508" s="150" t="str">
        <f>A508</f>
        <v>Energy consumption (MWh /Einwohner and  Year) - Secondary sector (Industrie)</v>
      </c>
      <c r="O508" s="152"/>
      <c r="P508" s="152"/>
      <c r="Q508" s="152"/>
      <c r="R508" s="152"/>
      <c r="S508" s="152"/>
      <c r="T508" s="152"/>
      <c r="U508" s="152"/>
      <c r="V508" s="152"/>
      <c r="W508" s="152"/>
    </row>
    <row r="509" spans="1:23" x14ac:dyDescent="0.25">
      <c r="A509" s="223" t="s">
        <v>39</v>
      </c>
      <c r="B509" s="223">
        <v>2000</v>
      </c>
      <c r="C509" s="223">
        <v>2001</v>
      </c>
      <c r="D509" s="223">
        <v>2002</v>
      </c>
      <c r="E509" s="223">
        <v>2003</v>
      </c>
      <c r="F509" s="223">
        <v>2004</v>
      </c>
      <c r="G509" s="223">
        <v>2005</v>
      </c>
      <c r="H509" s="223">
        <v>2006</v>
      </c>
      <c r="I509" s="223">
        <v>2007</v>
      </c>
      <c r="J509" s="223">
        <v>2008</v>
      </c>
      <c r="K509" s="223">
        <v>2009</v>
      </c>
      <c r="M509" s="223" t="s">
        <v>39</v>
      </c>
      <c r="N509" s="223">
        <v>2000</v>
      </c>
      <c r="O509" s="223">
        <v>2001</v>
      </c>
      <c r="P509" s="223">
        <v>2002</v>
      </c>
      <c r="Q509" s="223">
        <v>2003</v>
      </c>
      <c r="R509" s="223">
        <v>2004</v>
      </c>
      <c r="S509" s="223">
        <v>2005</v>
      </c>
      <c r="T509" s="223">
        <v>2006</v>
      </c>
      <c r="U509" s="223">
        <v>2007</v>
      </c>
      <c r="V509" s="223">
        <v>2008</v>
      </c>
      <c r="W509" s="223">
        <v>2009</v>
      </c>
    </row>
    <row r="510" spans="1:23" x14ac:dyDescent="0.25">
      <c r="A510" s="224" t="s">
        <v>1</v>
      </c>
      <c r="B510" s="225">
        <v>0.19095567959889967</v>
      </c>
      <c r="C510" s="225">
        <v>0.20706394795604097</v>
      </c>
      <c r="D510" s="225">
        <v>0.21889115124969136</v>
      </c>
      <c r="E510" s="225">
        <v>0.25825889495455151</v>
      </c>
      <c r="F510" s="225">
        <v>0.25442875603283649</v>
      </c>
      <c r="G510" s="225">
        <v>0.28958509224598672</v>
      </c>
      <c r="H510" s="225">
        <v>0.2847874537336596</v>
      </c>
      <c r="I510" s="225">
        <v>0.29246273064949774</v>
      </c>
      <c r="J510" s="225">
        <v>0.26438672255170192</v>
      </c>
      <c r="K510" s="225">
        <v>0.24399799977731676</v>
      </c>
      <c r="M510" s="224" t="s">
        <v>1</v>
      </c>
      <c r="N510" s="228">
        <f>IFERROR(B510/_data!B510-1,"")</f>
        <v>0</v>
      </c>
      <c r="O510" s="228">
        <f>IFERROR(C510/_data!C510-1,"")</f>
        <v>0</v>
      </c>
      <c r="P510" s="228">
        <f>IFERROR(D510/_data!D510-1,"")</f>
        <v>0</v>
      </c>
      <c r="Q510" s="228">
        <f>IFERROR(E510/_data!E510-1,"")</f>
        <v>0</v>
      </c>
      <c r="R510" s="228">
        <f>IFERROR(F510/_data!F510-1,"")</f>
        <v>0</v>
      </c>
      <c r="S510" s="228">
        <f>IFERROR(G510/_data!G510-1,"")</f>
        <v>0</v>
      </c>
      <c r="T510" s="228">
        <f>IFERROR(H510/_data!H510-1,"")</f>
        <v>0</v>
      </c>
      <c r="U510" s="228">
        <f>IFERROR(I510/_data!I510-1,"")</f>
        <v>0</v>
      </c>
      <c r="V510" s="228">
        <f>IFERROR(J510/_data!J510-1,"")</f>
        <v>0</v>
      </c>
      <c r="W510" s="228">
        <f>IFERROR(K510/_data!K510-1,"")</f>
        <v>0</v>
      </c>
    </row>
    <row r="511" spans="1:23" x14ac:dyDescent="0.25">
      <c r="A511" s="224" t="s">
        <v>5</v>
      </c>
      <c r="B511" s="225">
        <v>0.17118848494817421</v>
      </c>
      <c r="C511" s="225">
        <v>0.17707906890219238</v>
      </c>
      <c r="D511" s="225">
        <v>6.9615819731950884E-2</v>
      </c>
      <c r="E511" s="225">
        <v>7.3041366539691552E-2</v>
      </c>
      <c r="F511" s="225">
        <v>0.32795951436525872</v>
      </c>
      <c r="G511" s="225">
        <v>0.31987254052785086</v>
      </c>
      <c r="H511" s="225">
        <v>0.29640826931038672</v>
      </c>
      <c r="I511" s="225">
        <v>0.23740269983948875</v>
      </c>
      <c r="J511" s="225">
        <v>0.2392552006611193</v>
      </c>
      <c r="K511" s="225">
        <v>0.13609977829213676</v>
      </c>
      <c r="M511" s="224" t="s">
        <v>5</v>
      </c>
      <c r="N511" s="228">
        <f>IFERROR(B511/_data!B511-1,"")</f>
        <v>0</v>
      </c>
      <c r="O511" s="228">
        <f>IFERROR(C511/_data!C511-1,"")</f>
        <v>0</v>
      </c>
      <c r="P511" s="228">
        <f>IFERROR(D511/_data!D511-1,"")</f>
        <v>0</v>
      </c>
      <c r="Q511" s="228">
        <f>IFERROR(E511/_data!E511-1,"")</f>
        <v>0</v>
      </c>
      <c r="R511" s="228">
        <f>IFERROR(F511/_data!F511-1,"")</f>
        <v>0</v>
      </c>
      <c r="S511" s="228">
        <f>IFERROR(G511/_data!G511-1,"")</f>
        <v>0</v>
      </c>
      <c r="T511" s="228">
        <f>IFERROR(H511/_data!H511-1,"")</f>
        <v>0</v>
      </c>
      <c r="U511" s="228">
        <f>IFERROR(I511/_data!I511-1,"")</f>
        <v>0</v>
      </c>
      <c r="V511" s="228">
        <f>IFERROR(J511/_data!J511-1,"")</f>
        <v>0</v>
      </c>
      <c r="W511" s="228">
        <f>IFERROR(K511/_data!K511-1,"")</f>
        <v>0</v>
      </c>
    </row>
    <row r="512" spans="1:23" x14ac:dyDescent="0.25">
      <c r="A512" s="224" t="s">
        <v>6</v>
      </c>
      <c r="B512" s="225">
        <v>0.65353856291182166</v>
      </c>
      <c r="C512" s="225">
        <v>0.61859111456243177</v>
      </c>
      <c r="D512" s="225">
        <v>0.73556627148495235</v>
      </c>
      <c r="E512" s="225">
        <v>0.7820808215176237</v>
      </c>
      <c r="F512" s="225">
        <v>0.36803917299509065</v>
      </c>
      <c r="G512" s="225">
        <v>0.38709213237790652</v>
      </c>
      <c r="H512" s="225">
        <v>0.4758336618150536</v>
      </c>
      <c r="I512" s="225">
        <v>0.46688421047923007</v>
      </c>
      <c r="J512" s="225">
        <v>0.27574648167252258</v>
      </c>
      <c r="K512" s="225">
        <v>0.15308303625875719</v>
      </c>
      <c r="M512" s="224" t="s">
        <v>6</v>
      </c>
      <c r="N512" s="228">
        <f>IFERROR(B512/_data!B512-1,"")</f>
        <v>0</v>
      </c>
      <c r="O512" s="228">
        <f>IFERROR(C512/_data!C512-1,"")</f>
        <v>0</v>
      </c>
      <c r="P512" s="228">
        <f>IFERROR(D512/_data!D512-1,"")</f>
        <v>0</v>
      </c>
      <c r="Q512" s="228">
        <f>IFERROR(E512/_data!E512-1,"")</f>
        <v>0</v>
      </c>
      <c r="R512" s="228">
        <f>IFERROR(F512/_data!F512-1,"")</f>
        <v>0</v>
      </c>
      <c r="S512" s="228">
        <f>IFERROR(G512/_data!G512-1,"")</f>
        <v>0</v>
      </c>
      <c r="T512" s="228">
        <f>IFERROR(H512/_data!H512-1,"")</f>
        <v>0</v>
      </c>
      <c r="U512" s="228">
        <f>IFERROR(I512/_data!I512-1,"")</f>
        <v>0</v>
      </c>
      <c r="V512" s="228">
        <f>IFERROR(J512/_data!J512-1,"")</f>
        <v>0</v>
      </c>
      <c r="W512" s="228">
        <f>IFERROR(K512/_data!K512-1,"")</f>
        <v>0</v>
      </c>
    </row>
    <row r="513" spans="1:23" x14ac:dyDescent="0.25">
      <c r="A513" s="224" t="s">
        <v>2</v>
      </c>
      <c r="B513" s="225">
        <v>0</v>
      </c>
      <c r="C513" s="225">
        <v>0</v>
      </c>
      <c r="D513" s="225">
        <v>0</v>
      </c>
      <c r="E513" s="225">
        <v>0</v>
      </c>
      <c r="F513" s="225">
        <v>0</v>
      </c>
      <c r="G513" s="225">
        <v>0</v>
      </c>
      <c r="H513" s="225">
        <v>0</v>
      </c>
      <c r="I513" s="225">
        <v>0</v>
      </c>
      <c r="J513" s="225">
        <v>0</v>
      </c>
      <c r="K513" s="225">
        <v>0</v>
      </c>
      <c r="M513" s="224" t="s">
        <v>2</v>
      </c>
      <c r="N513" s="228" t="str">
        <f>IFERROR(B513/_data!B513-1,"")</f>
        <v/>
      </c>
      <c r="O513" s="228" t="str">
        <f>IFERROR(C513/_data!C513-1,"")</f>
        <v/>
      </c>
      <c r="P513" s="228" t="str">
        <f>IFERROR(D513/_data!D513-1,"")</f>
        <v/>
      </c>
      <c r="Q513" s="228" t="str">
        <f>IFERROR(E513/_data!E513-1,"")</f>
        <v/>
      </c>
      <c r="R513" s="228" t="str">
        <f>IFERROR(F513/_data!F513-1,"")</f>
        <v/>
      </c>
      <c r="S513" s="228" t="str">
        <f>IFERROR(G513/_data!G513-1,"")</f>
        <v/>
      </c>
      <c r="T513" s="228" t="str">
        <f>IFERROR(H513/_data!H513-1,"")</f>
        <v/>
      </c>
      <c r="U513" s="228" t="str">
        <f>IFERROR(I513/_data!I513-1,"")</f>
        <v/>
      </c>
      <c r="V513" s="228" t="str">
        <f>IFERROR(J513/_data!J513-1,"")</f>
        <v/>
      </c>
      <c r="W513" s="228" t="str">
        <f>IFERROR(K513/_data!K513-1,"")</f>
        <v/>
      </c>
    </row>
    <row r="514" spans="1:23" x14ac:dyDescent="0.25">
      <c r="A514" s="224" t="s">
        <v>7</v>
      </c>
      <c r="B514" s="225">
        <v>5.2508995828954026E-2</v>
      </c>
      <c r="C514" s="225">
        <v>4.7195587694450404E-2</v>
      </c>
      <c r="D514" s="225">
        <v>4.4621593704840756E-2</v>
      </c>
      <c r="E514" s="225">
        <v>4.1979564348075357E-2</v>
      </c>
      <c r="F514" s="225">
        <v>3.5609235167273691E-2</v>
      </c>
      <c r="G514" s="225">
        <v>3.5773185088018106E-2</v>
      </c>
      <c r="H514" s="225">
        <v>3.9123412441648013E-2</v>
      </c>
      <c r="I514" s="225">
        <v>3.2771978846013822E-2</v>
      </c>
      <c r="J514" s="225">
        <v>3.2834372253330843E-2</v>
      </c>
      <c r="K514" s="225">
        <v>1.9787832676704489E-2</v>
      </c>
      <c r="M514" s="224" t="s">
        <v>7</v>
      </c>
      <c r="N514" s="228">
        <f>IFERROR(B514/_data!B514-1,"")</f>
        <v>0</v>
      </c>
      <c r="O514" s="228">
        <f>IFERROR(C514/_data!C514-1,"")</f>
        <v>0</v>
      </c>
      <c r="P514" s="228">
        <f>IFERROR(D514/_data!D514-1,"")</f>
        <v>0</v>
      </c>
      <c r="Q514" s="228">
        <f>IFERROR(E514/_data!E514-1,"")</f>
        <v>0</v>
      </c>
      <c r="R514" s="228">
        <f>IFERROR(F514/_data!F514-1,"")</f>
        <v>0</v>
      </c>
      <c r="S514" s="228">
        <f>IFERROR(G514/_data!G514-1,"")</f>
        <v>0</v>
      </c>
      <c r="T514" s="228">
        <f>IFERROR(H514/_data!H514-1,"")</f>
        <v>0</v>
      </c>
      <c r="U514" s="228">
        <f>IFERROR(I514/_data!I514-1,"")</f>
        <v>0</v>
      </c>
      <c r="V514" s="228">
        <f>IFERROR(J514/_data!J514-1,"")</f>
        <v>0</v>
      </c>
      <c r="W514" s="228">
        <f>IFERROR(K514/_data!K514-1,"")</f>
        <v>0</v>
      </c>
    </row>
    <row r="515" spans="1:23" x14ac:dyDescent="0.25">
      <c r="A515" s="224" t="s">
        <v>8</v>
      </c>
      <c r="B515" s="225">
        <v>0</v>
      </c>
      <c r="C515" s="225">
        <v>0</v>
      </c>
      <c r="D515" s="225">
        <v>0</v>
      </c>
      <c r="E515" s="225">
        <v>0</v>
      </c>
      <c r="F515" s="225">
        <v>3.3142794636207115E-3</v>
      </c>
      <c r="G515" s="225">
        <v>3.3223476431636688E-3</v>
      </c>
      <c r="H515" s="225">
        <v>0</v>
      </c>
      <c r="I515" s="225">
        <v>0</v>
      </c>
      <c r="J515" s="225">
        <v>0</v>
      </c>
      <c r="K515" s="225">
        <v>0</v>
      </c>
      <c r="M515" s="224" t="s">
        <v>8</v>
      </c>
      <c r="N515" s="228" t="str">
        <f>IFERROR(B515/_data!B515-1,"")</f>
        <v/>
      </c>
      <c r="O515" s="228" t="str">
        <f>IFERROR(C515/_data!C515-1,"")</f>
        <v/>
      </c>
      <c r="P515" s="228" t="str">
        <f>IFERROR(D515/_data!D515-1,"")</f>
        <v/>
      </c>
      <c r="Q515" s="228" t="str">
        <f>IFERROR(E515/_data!E515-1,"")</f>
        <v/>
      </c>
      <c r="R515" s="228">
        <f>IFERROR(F515/_data!F515-1,"")</f>
        <v>0</v>
      </c>
      <c r="S515" s="228">
        <f>IFERROR(G515/_data!G515-1,"")</f>
        <v>0</v>
      </c>
      <c r="T515" s="228" t="str">
        <f>IFERROR(H515/_data!H515-1,"")</f>
        <v/>
      </c>
      <c r="U515" s="228" t="str">
        <f>IFERROR(I515/_data!I515-1,"")</f>
        <v/>
      </c>
      <c r="V515" s="228" t="str">
        <f>IFERROR(J515/_data!J515-1,"")</f>
        <v/>
      </c>
      <c r="W515" s="228" t="str">
        <f>IFERROR(K515/_data!K515-1,"")</f>
        <v/>
      </c>
    </row>
    <row r="516" spans="1:23" x14ac:dyDescent="0.25">
      <c r="A516" s="224" t="s">
        <v>9</v>
      </c>
      <c r="B516" s="225">
        <v>0</v>
      </c>
      <c r="C516" s="225">
        <v>0</v>
      </c>
      <c r="D516" s="225">
        <v>6.516899424246503E-3</v>
      </c>
      <c r="E516" s="225">
        <v>1.4685158956927459E-2</v>
      </c>
      <c r="F516" s="225">
        <v>1.2640507721716199E-2</v>
      </c>
      <c r="G516" s="225">
        <v>1.1280529207020829E-2</v>
      </c>
      <c r="H516" s="225">
        <v>8.599403526778078E-3</v>
      </c>
      <c r="I516" s="225">
        <v>4.3488881880966203E-3</v>
      </c>
      <c r="J516" s="225">
        <v>0.12145605470959583</v>
      </c>
      <c r="K516" s="225">
        <v>8.6630196600375561E-2</v>
      </c>
      <c r="M516" s="224" t="s">
        <v>9</v>
      </c>
      <c r="N516" s="228" t="str">
        <f>IFERROR(B516/_data!B516-1,"")</f>
        <v/>
      </c>
      <c r="O516" s="228" t="str">
        <f>IFERROR(C516/_data!C516-1,"")</f>
        <v/>
      </c>
      <c r="P516" s="228">
        <f>IFERROR(D516/_data!D516-1,"")</f>
        <v>0</v>
      </c>
      <c r="Q516" s="228">
        <f>IFERROR(E516/_data!E516-1,"")</f>
        <v>0</v>
      </c>
      <c r="R516" s="228">
        <f>IFERROR(F516/_data!F516-1,"")</f>
        <v>0</v>
      </c>
      <c r="S516" s="228">
        <f>IFERROR(G516/_data!G516-1,"")</f>
        <v>0</v>
      </c>
      <c r="T516" s="228">
        <f>IFERROR(H516/_data!H516-1,"")</f>
        <v>0</v>
      </c>
      <c r="U516" s="228">
        <f>IFERROR(I516/_data!I516-1,"")</f>
        <v>0</v>
      </c>
      <c r="V516" s="228">
        <f>IFERROR(J516/_data!J516-1,"")</f>
        <v>0</v>
      </c>
      <c r="W516" s="228">
        <f>IFERROR(K516/_data!K516-1,"")</f>
        <v>0</v>
      </c>
    </row>
    <row r="517" spans="1:23" x14ac:dyDescent="0.25">
      <c r="A517" s="224" t="s">
        <v>10</v>
      </c>
      <c r="B517" s="225">
        <v>0</v>
      </c>
      <c r="C517" s="225">
        <v>0</v>
      </c>
      <c r="D517" s="225">
        <v>0</v>
      </c>
      <c r="E517" s="225">
        <v>0</v>
      </c>
      <c r="F517" s="225">
        <v>0</v>
      </c>
      <c r="G517" s="225">
        <v>0</v>
      </c>
      <c r="H517" s="225">
        <v>0</v>
      </c>
      <c r="I517" s="225">
        <v>0</v>
      </c>
      <c r="J517" s="225">
        <v>0</v>
      </c>
      <c r="K517" s="225">
        <v>0</v>
      </c>
      <c r="M517" s="224" t="s">
        <v>10</v>
      </c>
      <c r="N517" s="228" t="str">
        <f>IFERROR(B517/_data!B517-1,"")</f>
        <v/>
      </c>
      <c r="O517" s="228" t="str">
        <f>IFERROR(C517/_data!C517-1,"")</f>
        <v/>
      </c>
      <c r="P517" s="228" t="str">
        <f>IFERROR(D517/_data!D517-1,"")</f>
        <v/>
      </c>
      <c r="Q517" s="228" t="str">
        <f>IFERROR(E517/_data!E517-1,"")</f>
        <v/>
      </c>
      <c r="R517" s="228" t="str">
        <f>IFERROR(F517/_data!F517-1,"")</f>
        <v/>
      </c>
      <c r="S517" s="228" t="str">
        <f>IFERROR(G517/_data!G517-1,"")</f>
        <v/>
      </c>
      <c r="T517" s="228" t="str">
        <f>IFERROR(H517/_data!H517-1,"")</f>
        <v/>
      </c>
      <c r="U517" s="228" t="str">
        <f>IFERROR(I517/_data!I517-1,"")</f>
        <v/>
      </c>
      <c r="V517" s="228" t="str">
        <f>IFERROR(J517/_data!J517-1,"")</f>
        <v/>
      </c>
      <c r="W517" s="228" t="str">
        <f>IFERROR(K517/_data!K517-1,"")</f>
        <v/>
      </c>
    </row>
    <row r="518" spans="1:23" x14ac:dyDescent="0.25">
      <c r="A518" s="224" t="s">
        <v>11</v>
      </c>
      <c r="B518" s="225">
        <v>1.3737818676179832E-3</v>
      </c>
      <c r="C518" s="225">
        <v>1.3003646528454732E-3</v>
      </c>
      <c r="D518" s="225">
        <v>1.2267104798581654E-3</v>
      </c>
      <c r="E518" s="225">
        <v>1.1532847348372352E-3</v>
      </c>
      <c r="F518" s="225">
        <v>1.4644490653207792E-3</v>
      </c>
      <c r="G518" s="225">
        <v>6.9537508810402367E-4</v>
      </c>
      <c r="H518" s="225">
        <v>7.7472103844847544E-4</v>
      </c>
      <c r="I518" s="225">
        <v>3.882935882229126E-4</v>
      </c>
      <c r="J518" s="225">
        <v>1.0892919704896488E-3</v>
      </c>
      <c r="K518" s="225">
        <v>7.7904853057891691E-4</v>
      </c>
      <c r="M518" s="224" t="s">
        <v>11</v>
      </c>
      <c r="N518" s="228">
        <f>IFERROR(B518/_data!B518-1,"")</f>
        <v>0</v>
      </c>
      <c r="O518" s="228">
        <f>IFERROR(C518/_data!C518-1,"")</f>
        <v>0</v>
      </c>
      <c r="P518" s="228">
        <f>IFERROR(D518/_data!D518-1,"")</f>
        <v>0</v>
      </c>
      <c r="Q518" s="228">
        <f>IFERROR(E518/_data!E518-1,"")</f>
        <v>0</v>
      </c>
      <c r="R518" s="228">
        <f>IFERROR(F518/_data!F518-1,"")</f>
        <v>0</v>
      </c>
      <c r="S518" s="228">
        <f>IFERROR(G518/_data!G518-1,"")</f>
        <v>0</v>
      </c>
      <c r="T518" s="228">
        <f>IFERROR(H518/_data!H518-1,"")</f>
        <v>0</v>
      </c>
      <c r="U518" s="228">
        <f>IFERROR(I518/_data!I518-1,"")</f>
        <v>0</v>
      </c>
      <c r="V518" s="228">
        <f>IFERROR(J518/_data!J518-1,"")</f>
        <v>0</v>
      </c>
      <c r="W518" s="228">
        <f>IFERROR(K518/_data!K518-1,"")</f>
        <v>0</v>
      </c>
    </row>
    <row r="519" spans="1:23" x14ac:dyDescent="0.25">
      <c r="A519" s="226" t="s">
        <v>40</v>
      </c>
      <c r="B519" s="227">
        <v>1.0695655051554676</v>
      </c>
      <c r="C519" s="227">
        <v>1.0512300837679611</v>
      </c>
      <c r="D519" s="227">
        <v>1.0764384460755403</v>
      </c>
      <c r="E519" s="227">
        <v>1.1711990910517067</v>
      </c>
      <c r="F519" s="227">
        <v>1.0034559148111173</v>
      </c>
      <c r="G519" s="227">
        <v>1.0476212021780507</v>
      </c>
      <c r="H519" s="227">
        <v>1.1055269218659745</v>
      </c>
      <c r="I519" s="227">
        <v>1.0342588015905501</v>
      </c>
      <c r="J519" s="227">
        <v>0.93476812381876018</v>
      </c>
      <c r="K519" s="227">
        <v>0.6403778921358696</v>
      </c>
      <c r="M519" s="226" t="s">
        <v>40</v>
      </c>
      <c r="N519" s="228">
        <f>IFERROR(B519/_data!B519-1,"")</f>
        <v>0</v>
      </c>
      <c r="O519" s="228">
        <f>IFERROR(C519/_data!C519-1,"")</f>
        <v>0</v>
      </c>
      <c r="P519" s="228">
        <f>IFERROR(D519/_data!D519-1,"")</f>
        <v>0</v>
      </c>
      <c r="Q519" s="228">
        <f>IFERROR(E519/_data!E519-1,"")</f>
        <v>0</v>
      </c>
      <c r="R519" s="228">
        <f>IFERROR(F519/_data!F519-1,"")</f>
        <v>0</v>
      </c>
      <c r="S519" s="228">
        <f>IFERROR(G519/_data!G519-1,"")</f>
        <v>0</v>
      </c>
      <c r="T519" s="228">
        <f>IFERROR(H519/_data!H519-1,"")</f>
        <v>0</v>
      </c>
      <c r="U519" s="228">
        <f>IFERROR(I519/_data!I519-1,"")</f>
        <v>0</v>
      </c>
      <c r="V519" s="228">
        <f>IFERROR(J519/_data!J519-1,"")</f>
        <v>0</v>
      </c>
      <c r="W519" s="228">
        <f>IFERROR(K519/_data!K519-1,"")</f>
        <v>0</v>
      </c>
    </row>
    <row r="521" spans="1:23" x14ac:dyDescent="0.25">
      <c r="A521" s="150" t="s">
        <v>259</v>
      </c>
      <c r="B521" s="152"/>
      <c r="C521" s="152"/>
      <c r="D521" s="152"/>
      <c r="E521" s="152"/>
      <c r="F521" s="152"/>
      <c r="G521" s="152"/>
      <c r="H521" s="152"/>
      <c r="I521" s="152"/>
      <c r="J521" s="152"/>
      <c r="K521" s="152"/>
      <c r="M521" s="229" t="s">
        <v>257</v>
      </c>
      <c r="N521" s="150" t="str">
        <f>A521</f>
        <v>Energy consumption (MWh /Einwohner and  Year) - Tertiary sector (Services)</v>
      </c>
      <c r="O521" s="152"/>
      <c r="P521" s="152"/>
      <c r="Q521" s="152"/>
      <c r="R521" s="152"/>
      <c r="S521" s="152"/>
      <c r="T521" s="152"/>
      <c r="U521" s="152"/>
      <c r="V521" s="152"/>
      <c r="W521" s="152"/>
    </row>
    <row r="522" spans="1:23" x14ac:dyDescent="0.25">
      <c r="A522" s="223" t="s">
        <v>39</v>
      </c>
      <c r="B522" s="223">
        <v>2000</v>
      </c>
      <c r="C522" s="223">
        <v>2001</v>
      </c>
      <c r="D522" s="223">
        <v>2002</v>
      </c>
      <c r="E522" s="223">
        <v>2003</v>
      </c>
      <c r="F522" s="223">
        <v>2004</v>
      </c>
      <c r="G522" s="223">
        <v>2005</v>
      </c>
      <c r="H522" s="223">
        <v>2006</v>
      </c>
      <c r="I522" s="223">
        <v>2007</v>
      </c>
      <c r="J522" s="223">
        <v>2008</v>
      </c>
      <c r="K522" s="223">
        <v>2009</v>
      </c>
      <c r="M522" s="223" t="s">
        <v>39</v>
      </c>
      <c r="N522" s="223">
        <v>2000</v>
      </c>
      <c r="O522" s="223">
        <v>2001</v>
      </c>
      <c r="P522" s="223">
        <v>2002</v>
      </c>
      <c r="Q522" s="223">
        <v>2003</v>
      </c>
      <c r="R522" s="223">
        <v>2004</v>
      </c>
      <c r="S522" s="223">
        <v>2005</v>
      </c>
      <c r="T522" s="223">
        <v>2006</v>
      </c>
      <c r="U522" s="223">
        <v>2007</v>
      </c>
      <c r="V522" s="223">
        <v>2008</v>
      </c>
      <c r="W522" s="223">
        <v>2009</v>
      </c>
    </row>
    <row r="523" spans="1:23" x14ac:dyDescent="0.25">
      <c r="A523" s="224" t="s">
        <v>1</v>
      </c>
      <c r="B523" s="225">
        <v>0.27910668277105355</v>
      </c>
      <c r="C523" s="225">
        <v>0.16078626472242263</v>
      </c>
      <c r="D523" s="225">
        <v>0.24120194810211174</v>
      </c>
      <c r="E523" s="225">
        <v>0.28455378690884042</v>
      </c>
      <c r="F523" s="225">
        <v>0.24749189203921174</v>
      </c>
      <c r="G523" s="225">
        <v>0.26532422806102413</v>
      </c>
      <c r="H523" s="225">
        <v>0.25325630746880662</v>
      </c>
      <c r="I523" s="225">
        <v>0.24881853133324239</v>
      </c>
      <c r="J523" s="225">
        <v>0.27419035028610877</v>
      </c>
      <c r="K523" s="225">
        <v>0.26191611598063186</v>
      </c>
      <c r="M523" s="224" t="s">
        <v>1</v>
      </c>
      <c r="N523" s="228">
        <f>IFERROR(B523/_data!B523-1,"")</f>
        <v>0</v>
      </c>
      <c r="O523" s="228">
        <f>IFERROR(C523/_data!C523-1,"")</f>
        <v>0</v>
      </c>
      <c r="P523" s="228">
        <f>IFERROR(D523/_data!D523-1,"")</f>
        <v>0</v>
      </c>
      <c r="Q523" s="228">
        <f>IFERROR(E523/_data!E523-1,"")</f>
        <v>0</v>
      </c>
      <c r="R523" s="228">
        <f>IFERROR(F523/_data!F523-1,"")</f>
        <v>0</v>
      </c>
      <c r="S523" s="228">
        <f>IFERROR(G523/_data!G523-1,"")</f>
        <v>0</v>
      </c>
      <c r="T523" s="228">
        <f>IFERROR(H523/_data!H523-1,"")</f>
        <v>0</v>
      </c>
      <c r="U523" s="228">
        <f>IFERROR(I523/_data!I523-1,"")</f>
        <v>0</v>
      </c>
      <c r="V523" s="228">
        <f>IFERROR(J523/_data!J523-1,"")</f>
        <v>0</v>
      </c>
      <c r="W523" s="228">
        <f>IFERROR(K523/_data!K523-1,"")</f>
        <v>0</v>
      </c>
    </row>
    <row r="524" spans="1:23" x14ac:dyDescent="0.25">
      <c r="A524" s="224" t="s">
        <v>5</v>
      </c>
      <c r="B524" s="225">
        <v>0</v>
      </c>
      <c r="C524" s="225">
        <v>0</v>
      </c>
      <c r="D524" s="225">
        <v>0</v>
      </c>
      <c r="E524" s="225">
        <v>0</v>
      </c>
      <c r="F524" s="225">
        <v>0</v>
      </c>
      <c r="G524" s="225">
        <v>0</v>
      </c>
      <c r="H524" s="225">
        <v>0</v>
      </c>
      <c r="I524" s="225">
        <v>0</v>
      </c>
      <c r="J524" s="225">
        <v>0</v>
      </c>
      <c r="K524" s="225">
        <v>0</v>
      </c>
      <c r="M524" s="224" t="s">
        <v>5</v>
      </c>
      <c r="N524" s="228" t="str">
        <f>IFERROR(B524/_data!B524-1,"")</f>
        <v/>
      </c>
      <c r="O524" s="228" t="str">
        <f>IFERROR(C524/_data!C524-1,"")</f>
        <v/>
      </c>
      <c r="P524" s="228" t="str">
        <f>IFERROR(D524/_data!D524-1,"")</f>
        <v/>
      </c>
      <c r="Q524" s="228" t="str">
        <f>IFERROR(E524/_data!E524-1,"")</f>
        <v/>
      </c>
      <c r="R524" s="228" t="str">
        <f>IFERROR(F524/_data!F524-1,"")</f>
        <v/>
      </c>
      <c r="S524" s="228" t="str">
        <f>IFERROR(G524/_data!G524-1,"")</f>
        <v/>
      </c>
      <c r="T524" s="228" t="str">
        <f>IFERROR(H524/_data!H524-1,"")</f>
        <v/>
      </c>
      <c r="U524" s="228" t="str">
        <f>IFERROR(I524/_data!I524-1,"")</f>
        <v/>
      </c>
      <c r="V524" s="228" t="str">
        <f>IFERROR(J524/_data!J524-1,"")</f>
        <v/>
      </c>
      <c r="W524" s="228" t="str">
        <f>IFERROR(K524/_data!K524-1,"")</f>
        <v/>
      </c>
    </row>
    <row r="525" spans="1:23" x14ac:dyDescent="0.25">
      <c r="A525" s="224" t="s">
        <v>6</v>
      </c>
      <c r="B525" s="225">
        <v>0.1543214964624201</v>
      </c>
      <c r="C525" s="225">
        <v>0.16981232525393825</v>
      </c>
      <c r="D525" s="225">
        <v>0.16414919608602072</v>
      </c>
      <c r="E525" s="225">
        <v>0.17453042320536824</v>
      </c>
      <c r="F525" s="225">
        <v>0.18544549742956817</v>
      </c>
      <c r="G525" s="225">
        <v>0.20861252643120709</v>
      </c>
      <c r="H525" s="225">
        <v>0.22575371060388577</v>
      </c>
      <c r="I525" s="225">
        <v>0.24431432570985659</v>
      </c>
      <c r="J525" s="225">
        <v>0.24882540868756406</v>
      </c>
      <c r="K525" s="225">
        <v>0.35797279980101232</v>
      </c>
      <c r="M525" s="224" t="s">
        <v>6</v>
      </c>
      <c r="N525" s="228">
        <f>IFERROR(B525/_data!B525-1,"")</f>
        <v>0</v>
      </c>
      <c r="O525" s="228">
        <f>IFERROR(C525/_data!C525-1,"")</f>
        <v>0</v>
      </c>
      <c r="P525" s="228">
        <f>IFERROR(D525/_data!D525-1,"")</f>
        <v>0</v>
      </c>
      <c r="Q525" s="228">
        <f>IFERROR(E525/_data!E525-1,"")</f>
        <v>0</v>
      </c>
      <c r="R525" s="228">
        <f>IFERROR(F525/_data!F525-1,"")</f>
        <v>0</v>
      </c>
      <c r="S525" s="228">
        <f>IFERROR(G525/_data!G525-1,"")</f>
        <v>0</v>
      </c>
      <c r="T525" s="228">
        <f>IFERROR(H525/_data!H525-1,"")</f>
        <v>0</v>
      </c>
      <c r="U525" s="228">
        <f>IFERROR(I525/_data!I525-1,"")</f>
        <v>0</v>
      </c>
      <c r="V525" s="228">
        <f>IFERROR(J525/_data!J525-1,"")</f>
        <v>0</v>
      </c>
      <c r="W525" s="228">
        <f>IFERROR(K525/_data!K525-1,"")</f>
        <v>0</v>
      </c>
    </row>
    <row r="526" spans="1:23" x14ac:dyDescent="0.25">
      <c r="A526" s="224" t="s">
        <v>2</v>
      </c>
      <c r="B526" s="225">
        <v>0</v>
      </c>
      <c r="C526" s="225">
        <v>0</v>
      </c>
      <c r="D526" s="225">
        <v>0</v>
      </c>
      <c r="E526" s="225">
        <v>0</v>
      </c>
      <c r="F526" s="225">
        <v>0</v>
      </c>
      <c r="G526" s="225">
        <v>0</v>
      </c>
      <c r="H526" s="225">
        <v>0</v>
      </c>
      <c r="I526" s="225">
        <v>0</v>
      </c>
      <c r="J526" s="225">
        <v>0</v>
      </c>
      <c r="K526" s="225">
        <v>0</v>
      </c>
      <c r="M526" s="224" t="s">
        <v>2</v>
      </c>
      <c r="N526" s="228" t="str">
        <f>IFERROR(B526/_data!B526-1,"")</f>
        <v/>
      </c>
      <c r="O526" s="228" t="str">
        <f>IFERROR(C526/_data!C526-1,"")</f>
        <v/>
      </c>
      <c r="P526" s="228" t="str">
        <f>IFERROR(D526/_data!D526-1,"")</f>
        <v/>
      </c>
      <c r="Q526" s="228" t="str">
        <f>IFERROR(E526/_data!E526-1,"")</f>
        <v/>
      </c>
      <c r="R526" s="228" t="str">
        <f>IFERROR(F526/_data!F526-1,"")</f>
        <v/>
      </c>
      <c r="S526" s="228" t="str">
        <f>IFERROR(G526/_data!G526-1,"")</f>
        <v/>
      </c>
      <c r="T526" s="228" t="str">
        <f>IFERROR(H526/_data!H526-1,"")</f>
        <v/>
      </c>
      <c r="U526" s="228" t="str">
        <f>IFERROR(I526/_data!I526-1,"")</f>
        <v/>
      </c>
      <c r="V526" s="228" t="str">
        <f>IFERROR(J526/_data!J526-1,"")</f>
        <v/>
      </c>
      <c r="W526" s="228" t="str">
        <f>IFERROR(K526/_data!K526-1,"")</f>
        <v/>
      </c>
    </row>
    <row r="527" spans="1:23" x14ac:dyDescent="0.25">
      <c r="A527" s="224" t="s">
        <v>7</v>
      </c>
      <c r="B527" s="225">
        <v>0</v>
      </c>
      <c r="C527" s="225">
        <v>0</v>
      </c>
      <c r="D527" s="225">
        <v>0</v>
      </c>
      <c r="E527" s="225">
        <v>0</v>
      </c>
      <c r="F527" s="225">
        <v>1.3025889054695353E-2</v>
      </c>
      <c r="G527" s="225">
        <v>1.3057598876620001E-2</v>
      </c>
      <c r="H527" s="225">
        <v>9.8389571882956401E-3</v>
      </c>
      <c r="I527" s="225">
        <v>1.3124323281934445E-2</v>
      </c>
      <c r="J527" s="225">
        <v>2.2797324810961937E-2</v>
      </c>
      <c r="K527" s="225">
        <v>2.2670312239846481E-2</v>
      </c>
      <c r="M527" s="224" t="s">
        <v>7</v>
      </c>
      <c r="N527" s="228" t="str">
        <f>IFERROR(B527/_data!B527-1,"")</f>
        <v/>
      </c>
      <c r="O527" s="228" t="str">
        <f>IFERROR(C527/_data!C527-1,"")</f>
        <v/>
      </c>
      <c r="P527" s="228" t="str">
        <f>IFERROR(D527/_data!D527-1,"")</f>
        <v/>
      </c>
      <c r="Q527" s="228" t="str">
        <f>IFERROR(E527/_data!E527-1,"")</f>
        <v/>
      </c>
      <c r="R527" s="228">
        <f>IFERROR(F527/_data!F527-1,"")</f>
        <v>0</v>
      </c>
      <c r="S527" s="228">
        <f>IFERROR(G527/_data!G527-1,"")</f>
        <v>0</v>
      </c>
      <c r="T527" s="228">
        <f>IFERROR(H527/_data!H527-1,"")</f>
        <v>0</v>
      </c>
      <c r="U527" s="228">
        <f>IFERROR(I527/_data!I527-1,"")</f>
        <v>0</v>
      </c>
      <c r="V527" s="228">
        <f>IFERROR(J527/_data!J527-1,"")</f>
        <v>0</v>
      </c>
      <c r="W527" s="228">
        <f>IFERROR(K527/_data!K527-1,"")</f>
        <v>0</v>
      </c>
    </row>
    <row r="528" spans="1:23" x14ac:dyDescent="0.25">
      <c r="A528" s="224" t="s">
        <v>8</v>
      </c>
      <c r="B528" s="225">
        <v>0</v>
      </c>
      <c r="C528" s="225">
        <v>0</v>
      </c>
      <c r="D528" s="225">
        <v>0</v>
      </c>
      <c r="E528" s="225">
        <v>0</v>
      </c>
      <c r="F528" s="225">
        <v>2.011690558151176E-2</v>
      </c>
      <c r="G528" s="225">
        <v>2.0165877555016688E-2</v>
      </c>
      <c r="H528" s="225">
        <v>2.3551519568833654E-2</v>
      </c>
      <c r="I528" s="225">
        <v>2.6947575022670135E-2</v>
      </c>
      <c r="J528" s="225">
        <v>2.0307514592699881E-2</v>
      </c>
      <c r="K528" s="225">
        <v>3.4278135345472338E-3</v>
      </c>
      <c r="M528" s="224" t="s">
        <v>8</v>
      </c>
      <c r="N528" s="228" t="str">
        <f>IFERROR(B528/_data!B528-1,"")</f>
        <v/>
      </c>
      <c r="O528" s="228" t="str">
        <f>IFERROR(C528/_data!C528-1,"")</f>
        <v/>
      </c>
      <c r="P528" s="228" t="str">
        <f>IFERROR(D528/_data!D528-1,"")</f>
        <v/>
      </c>
      <c r="Q528" s="228" t="str">
        <f>IFERROR(E528/_data!E528-1,"")</f>
        <v/>
      </c>
      <c r="R528" s="228">
        <f>IFERROR(F528/_data!F528-1,"")</f>
        <v>0</v>
      </c>
      <c r="S528" s="228">
        <f>IFERROR(G528/_data!G528-1,"")</f>
        <v>0</v>
      </c>
      <c r="T528" s="228">
        <f>IFERROR(H528/_data!H528-1,"")</f>
        <v>0</v>
      </c>
      <c r="U528" s="228">
        <f>IFERROR(I528/_data!I528-1,"")</f>
        <v>0</v>
      </c>
      <c r="V528" s="228">
        <f>IFERROR(J528/_data!J528-1,"")</f>
        <v>0</v>
      </c>
      <c r="W528" s="228">
        <f>IFERROR(K528/_data!K528-1,"")</f>
        <v>0</v>
      </c>
    </row>
    <row r="529" spans="1:23" x14ac:dyDescent="0.25">
      <c r="A529" s="224" t="s">
        <v>9</v>
      </c>
      <c r="B529" s="225">
        <v>0</v>
      </c>
      <c r="C529" s="225">
        <v>0</v>
      </c>
      <c r="D529" s="225">
        <v>0</v>
      </c>
      <c r="E529" s="225">
        <v>0</v>
      </c>
      <c r="F529" s="225">
        <v>0.14891134706314452</v>
      </c>
      <c r="G529" s="225">
        <v>0.13498003099085881</v>
      </c>
      <c r="H529" s="225">
        <v>0.12380042194406637</v>
      </c>
      <c r="I529" s="225">
        <v>9.9558476020354766E-2</v>
      </c>
      <c r="J529" s="225">
        <v>9.3990335739392555E-2</v>
      </c>
      <c r="K529" s="225">
        <v>8.6863911159549237E-2</v>
      </c>
      <c r="M529" s="224" t="s">
        <v>9</v>
      </c>
      <c r="N529" s="228" t="str">
        <f>IFERROR(B529/_data!B529-1,"")</f>
        <v/>
      </c>
      <c r="O529" s="228" t="str">
        <f>IFERROR(C529/_data!C529-1,"")</f>
        <v/>
      </c>
      <c r="P529" s="228" t="str">
        <f>IFERROR(D529/_data!D529-1,"")</f>
        <v/>
      </c>
      <c r="Q529" s="228" t="str">
        <f>IFERROR(E529/_data!E529-1,"")</f>
        <v/>
      </c>
      <c r="R529" s="228">
        <f>IFERROR(F529/_data!F529-1,"")</f>
        <v>0</v>
      </c>
      <c r="S529" s="228">
        <f>IFERROR(G529/_data!G529-1,"")</f>
        <v>0</v>
      </c>
      <c r="T529" s="228">
        <f>IFERROR(H529/_data!H529-1,"")</f>
        <v>0</v>
      </c>
      <c r="U529" s="228">
        <f>IFERROR(I529/_data!I529-1,"")</f>
        <v>0</v>
      </c>
      <c r="V529" s="228">
        <f>IFERROR(J529/_data!J529-1,"")</f>
        <v>0</v>
      </c>
      <c r="W529" s="228">
        <f>IFERROR(K529/_data!K529-1,"")</f>
        <v>0</v>
      </c>
    </row>
    <row r="530" spans="1:23" x14ac:dyDescent="0.25">
      <c r="A530" s="224" t="s">
        <v>10</v>
      </c>
      <c r="B530" s="225">
        <v>0</v>
      </c>
      <c r="C530" s="225">
        <v>0</v>
      </c>
      <c r="D530" s="225">
        <v>0</v>
      </c>
      <c r="E530" s="225">
        <v>0</v>
      </c>
      <c r="F530" s="225">
        <v>7.0139402602205749E-3</v>
      </c>
      <c r="G530" s="225">
        <v>7.0310147797184612E-3</v>
      </c>
      <c r="H530" s="225">
        <v>7.0499614498811267E-3</v>
      </c>
      <c r="I530" s="225">
        <v>7.0669433056570084E-3</v>
      </c>
      <c r="J530" s="225">
        <v>7.0803978081827174E-3</v>
      </c>
      <c r="K530" s="225">
        <v>2.8357366513072572E-2</v>
      </c>
      <c r="M530" s="224" t="s">
        <v>10</v>
      </c>
      <c r="N530" s="228" t="str">
        <f>IFERROR(B530/_data!B530-1,"")</f>
        <v/>
      </c>
      <c r="O530" s="228" t="str">
        <f>IFERROR(C530/_data!C530-1,"")</f>
        <v/>
      </c>
      <c r="P530" s="228" t="str">
        <f>IFERROR(D530/_data!D530-1,"")</f>
        <v/>
      </c>
      <c r="Q530" s="228" t="str">
        <f>IFERROR(E530/_data!E530-1,"")</f>
        <v/>
      </c>
      <c r="R530" s="228">
        <f>IFERROR(F530/_data!F530-1,"")</f>
        <v>0</v>
      </c>
      <c r="S530" s="228">
        <f>IFERROR(G530/_data!G530-1,"")</f>
        <v>0</v>
      </c>
      <c r="T530" s="228">
        <f>IFERROR(H530/_data!H530-1,"")</f>
        <v>0</v>
      </c>
      <c r="U530" s="228">
        <f>IFERROR(I530/_data!I530-1,"")</f>
        <v>0</v>
      </c>
      <c r="V530" s="228">
        <f>IFERROR(J530/_data!J530-1,"")</f>
        <v>0</v>
      </c>
      <c r="W530" s="228">
        <f>IFERROR(K530/_data!K530-1,"")</f>
        <v>0</v>
      </c>
    </row>
    <row r="531" spans="1:23" x14ac:dyDescent="0.25">
      <c r="A531" s="224" t="s">
        <v>11</v>
      </c>
      <c r="B531" s="225">
        <v>0</v>
      </c>
      <c r="C531" s="225">
        <v>0</v>
      </c>
      <c r="D531" s="225">
        <v>0</v>
      </c>
      <c r="E531" s="225">
        <v>0</v>
      </c>
      <c r="F531" s="225">
        <v>3.8923514630894399E-2</v>
      </c>
      <c r="G531" s="225">
        <v>3.0364712180542364E-2</v>
      </c>
      <c r="H531" s="225">
        <v>2.9052038941817827E-2</v>
      </c>
      <c r="I531" s="225">
        <v>2.8345431940272618E-2</v>
      </c>
      <c r="J531" s="225">
        <v>3.0733594881672235E-2</v>
      </c>
      <c r="K531" s="225">
        <v>2.6409745186625283E-2</v>
      </c>
      <c r="M531" s="224" t="s">
        <v>11</v>
      </c>
      <c r="N531" s="228" t="str">
        <f>IFERROR(B531/_data!B531-1,"")</f>
        <v/>
      </c>
      <c r="O531" s="228" t="str">
        <f>IFERROR(C531/_data!C531-1,"")</f>
        <v/>
      </c>
      <c r="P531" s="228" t="str">
        <f>IFERROR(D531/_data!D531-1,"")</f>
        <v/>
      </c>
      <c r="Q531" s="228" t="str">
        <f>IFERROR(E531/_data!E531-1,"")</f>
        <v/>
      </c>
      <c r="R531" s="228">
        <f>IFERROR(F531/_data!F531-1,"")</f>
        <v>0</v>
      </c>
      <c r="S531" s="228">
        <f>IFERROR(G531/_data!G531-1,"")</f>
        <v>0</v>
      </c>
      <c r="T531" s="228">
        <f>IFERROR(H531/_data!H531-1,"")</f>
        <v>0</v>
      </c>
      <c r="U531" s="228">
        <f>IFERROR(I531/_data!I531-1,"")</f>
        <v>0</v>
      </c>
      <c r="V531" s="228">
        <f>IFERROR(J531/_data!J531-1,"")</f>
        <v>0</v>
      </c>
      <c r="W531" s="228">
        <f>IFERROR(K531/_data!K531-1,"")</f>
        <v>0</v>
      </c>
    </row>
    <row r="532" spans="1:23" x14ac:dyDescent="0.25">
      <c r="A532" s="226" t="s">
        <v>40</v>
      </c>
      <c r="B532" s="227">
        <v>0.43342817923347365</v>
      </c>
      <c r="C532" s="227">
        <v>0.33059858997636088</v>
      </c>
      <c r="D532" s="227">
        <v>0.40535114418813245</v>
      </c>
      <c r="E532" s="227">
        <v>0.45908421011420864</v>
      </c>
      <c r="F532" s="227">
        <v>0.66092898605924655</v>
      </c>
      <c r="G532" s="227">
        <v>0.67953598887498756</v>
      </c>
      <c r="H532" s="227">
        <v>0.67230291716558699</v>
      </c>
      <c r="I532" s="227">
        <v>0.66817560661398789</v>
      </c>
      <c r="J532" s="227">
        <v>0.69792492680658214</v>
      </c>
      <c r="K532" s="227">
        <v>0.78761806441528504</v>
      </c>
      <c r="M532" s="226" t="s">
        <v>40</v>
      </c>
      <c r="N532" s="228">
        <f>IFERROR(B532/_data!B532-1,"")</f>
        <v>0</v>
      </c>
      <c r="O532" s="228">
        <f>IFERROR(C532/_data!C532-1,"")</f>
        <v>0</v>
      </c>
      <c r="P532" s="228">
        <f>IFERROR(D532/_data!D532-1,"")</f>
        <v>0</v>
      </c>
      <c r="Q532" s="228">
        <f>IFERROR(E532/_data!E532-1,"")</f>
        <v>0</v>
      </c>
      <c r="R532" s="228">
        <f>IFERROR(F532/_data!F532-1,"")</f>
        <v>0</v>
      </c>
      <c r="S532" s="228">
        <f>IFERROR(G532/_data!G532-1,"")</f>
        <v>0</v>
      </c>
      <c r="T532" s="228">
        <f>IFERROR(H532/_data!H532-1,"")</f>
        <v>0</v>
      </c>
      <c r="U532" s="228">
        <f>IFERROR(I532/_data!I532-1,"")</f>
        <v>0</v>
      </c>
      <c r="V532" s="228">
        <f>IFERROR(J532/_data!J532-1,"")</f>
        <v>0</v>
      </c>
      <c r="W532" s="228">
        <f>IFERROR(K532/_data!K532-1,"")</f>
        <v>0</v>
      </c>
    </row>
    <row r="534" spans="1:23" x14ac:dyDescent="0.25">
      <c r="A534" s="150" t="s">
        <v>260</v>
      </c>
      <c r="B534" s="152"/>
      <c r="C534" s="152"/>
      <c r="D534" s="152"/>
      <c r="E534" s="152"/>
      <c r="F534" s="152"/>
      <c r="G534" s="152"/>
      <c r="H534" s="152"/>
      <c r="I534" s="152"/>
      <c r="J534" s="152"/>
      <c r="K534" s="152"/>
      <c r="M534" s="229" t="s">
        <v>257</v>
      </c>
      <c r="N534" s="150" t="str">
        <f>A534</f>
        <v>Energy consumption (MWh /Einwohner and  Year) - Road</v>
      </c>
      <c r="O534" s="152"/>
      <c r="P534" s="152"/>
      <c r="Q534" s="152"/>
      <c r="R534" s="152"/>
      <c r="S534" s="152"/>
      <c r="T534" s="152"/>
      <c r="U534" s="152"/>
      <c r="V534" s="152"/>
      <c r="W534" s="152"/>
    </row>
    <row r="535" spans="1:23" x14ac:dyDescent="0.25">
      <c r="A535" s="223" t="s">
        <v>39</v>
      </c>
      <c r="B535" s="223">
        <v>2000</v>
      </c>
      <c r="C535" s="223">
        <v>2001</v>
      </c>
      <c r="D535" s="223">
        <v>2002</v>
      </c>
      <c r="E535" s="223">
        <v>2003</v>
      </c>
      <c r="F535" s="223">
        <v>2004</v>
      </c>
      <c r="G535" s="223">
        <v>2005</v>
      </c>
      <c r="H535" s="223">
        <v>2006</v>
      </c>
      <c r="I535" s="223">
        <v>2007</v>
      </c>
      <c r="J535" s="223">
        <v>2008</v>
      </c>
      <c r="K535" s="223">
        <v>2009</v>
      </c>
      <c r="M535" s="223" t="s">
        <v>39</v>
      </c>
      <c r="N535" s="223">
        <v>2000</v>
      </c>
      <c r="O535" s="223">
        <v>2001</v>
      </c>
      <c r="P535" s="223">
        <v>2002</v>
      </c>
      <c r="Q535" s="223">
        <v>2003</v>
      </c>
      <c r="R535" s="223">
        <v>2004</v>
      </c>
      <c r="S535" s="223">
        <v>2005</v>
      </c>
      <c r="T535" s="223">
        <v>2006</v>
      </c>
      <c r="U535" s="223">
        <v>2007</v>
      </c>
      <c r="V535" s="223">
        <v>2008</v>
      </c>
      <c r="W535" s="223">
        <v>2009</v>
      </c>
    </row>
    <row r="536" spans="1:23" x14ac:dyDescent="0.25">
      <c r="A536" s="224" t="s">
        <v>1</v>
      </c>
      <c r="B536" s="225">
        <v>0</v>
      </c>
      <c r="C536" s="225">
        <v>0</v>
      </c>
      <c r="D536" s="225">
        <v>0</v>
      </c>
      <c r="E536" s="225">
        <v>0</v>
      </c>
      <c r="F536" s="225">
        <v>0</v>
      </c>
      <c r="G536" s="225">
        <v>0</v>
      </c>
      <c r="H536" s="225">
        <v>1.3944978692072559E-2</v>
      </c>
      <c r="I536" s="225">
        <v>1.4522180199536931E-2</v>
      </c>
      <c r="J536" s="225">
        <v>1.4005182477724056E-2</v>
      </c>
      <c r="K536" s="225">
        <v>1.2620586195378454E-2</v>
      </c>
      <c r="M536" s="224" t="s">
        <v>1</v>
      </c>
      <c r="N536" s="228" t="str">
        <f>IFERROR(B536/_data!B536-1,"")</f>
        <v/>
      </c>
      <c r="O536" s="228" t="str">
        <f>IFERROR(C536/_data!C536-1,"")</f>
        <v/>
      </c>
      <c r="P536" s="228" t="str">
        <f>IFERROR(D536/_data!D536-1,"")</f>
        <v/>
      </c>
      <c r="Q536" s="228" t="str">
        <f>IFERROR(E536/_data!E536-1,"")</f>
        <v/>
      </c>
      <c r="R536" s="228" t="str">
        <f>IFERROR(F536/_data!F536-1,"")</f>
        <v/>
      </c>
      <c r="S536" s="228" t="str">
        <f>IFERROR(G536/_data!G536-1,"")</f>
        <v/>
      </c>
      <c r="T536" s="228">
        <f>IFERROR(H536/_data!H536-1,"")</f>
        <v>0</v>
      </c>
      <c r="U536" s="228">
        <f>IFERROR(I536/_data!I536-1,"")</f>
        <v>0</v>
      </c>
      <c r="V536" s="228">
        <f>IFERROR(J536/_data!J536-1,"")</f>
        <v>0</v>
      </c>
      <c r="W536" s="228">
        <f>IFERROR(K536/_data!K536-1,"")</f>
        <v>0</v>
      </c>
    </row>
    <row r="537" spans="1:23" x14ac:dyDescent="0.25">
      <c r="A537" s="224" t="s">
        <v>5</v>
      </c>
      <c r="B537" s="225">
        <v>0</v>
      </c>
      <c r="C537" s="225">
        <v>0</v>
      </c>
      <c r="D537" s="225">
        <v>0</v>
      </c>
      <c r="E537" s="225">
        <v>0</v>
      </c>
      <c r="F537" s="225">
        <v>0</v>
      </c>
      <c r="G537" s="225">
        <v>0</v>
      </c>
      <c r="H537" s="225">
        <v>0</v>
      </c>
      <c r="I537" s="225">
        <v>0</v>
      </c>
      <c r="J537" s="225">
        <v>0</v>
      </c>
      <c r="K537" s="225">
        <v>0</v>
      </c>
      <c r="M537" s="224" t="s">
        <v>5</v>
      </c>
      <c r="N537" s="228" t="str">
        <f>IFERROR(B537/_data!B537-1,"")</f>
        <v/>
      </c>
      <c r="O537" s="228" t="str">
        <f>IFERROR(C537/_data!C537-1,"")</f>
        <v/>
      </c>
      <c r="P537" s="228" t="str">
        <f>IFERROR(D537/_data!D537-1,"")</f>
        <v/>
      </c>
      <c r="Q537" s="228" t="str">
        <f>IFERROR(E537/_data!E537-1,"")</f>
        <v/>
      </c>
      <c r="R537" s="228" t="str">
        <f>IFERROR(F537/_data!F537-1,"")</f>
        <v/>
      </c>
      <c r="S537" s="228" t="str">
        <f>IFERROR(G537/_data!G537-1,"")</f>
        <v/>
      </c>
      <c r="T537" s="228" t="str">
        <f>IFERROR(H537/_data!H537-1,"")</f>
        <v/>
      </c>
      <c r="U537" s="228" t="str">
        <f>IFERROR(I537/_data!I537-1,"")</f>
        <v/>
      </c>
      <c r="V537" s="228" t="str">
        <f>IFERROR(J537/_data!J537-1,"")</f>
        <v/>
      </c>
      <c r="W537" s="228" t="str">
        <f>IFERROR(K537/_data!K537-1,"")</f>
        <v/>
      </c>
    </row>
    <row r="538" spans="1:23" x14ac:dyDescent="0.25">
      <c r="A538" s="224" t="s">
        <v>6</v>
      </c>
      <c r="B538" s="225">
        <v>3.9305425656847845E-2</v>
      </c>
      <c r="C538" s="225">
        <v>3.9393399777377568E-2</v>
      </c>
      <c r="D538" s="225">
        <v>4.2551519770080107E-2</v>
      </c>
      <c r="E538" s="225">
        <v>4.5208761605619617E-2</v>
      </c>
      <c r="F538" s="225">
        <v>3.730491303238196E-2</v>
      </c>
      <c r="G538" s="225">
        <v>4.0022699515320469E-2</v>
      </c>
      <c r="H538" s="225">
        <v>3.4475086210957157E-2</v>
      </c>
      <c r="I538" s="225">
        <v>3.5334716528285043E-2</v>
      </c>
      <c r="J538" s="225">
        <v>2.3731003642810208E-2</v>
      </c>
      <c r="K538" s="225">
        <v>6.1544833915734426E-3</v>
      </c>
      <c r="M538" s="224" t="s">
        <v>6</v>
      </c>
      <c r="N538" s="228">
        <f>IFERROR(B538/_data!B538-1,"")</f>
        <v>0</v>
      </c>
      <c r="O538" s="228">
        <f>IFERROR(C538/_data!C538-1,"")</f>
        <v>0</v>
      </c>
      <c r="P538" s="228">
        <f>IFERROR(D538/_data!D538-1,"")</f>
        <v>0</v>
      </c>
      <c r="Q538" s="228">
        <f>IFERROR(E538/_data!E538-1,"")</f>
        <v>0</v>
      </c>
      <c r="R538" s="228">
        <f>IFERROR(F538/_data!F538-1,"")</f>
        <v>0</v>
      </c>
      <c r="S538" s="228">
        <f>IFERROR(G538/_data!G538-1,"")</f>
        <v>0</v>
      </c>
      <c r="T538" s="228">
        <f>IFERROR(H538/_data!H538-1,"")</f>
        <v>0</v>
      </c>
      <c r="U538" s="228">
        <f>IFERROR(I538/_data!I538-1,"")</f>
        <v>0</v>
      </c>
      <c r="V538" s="228">
        <f>IFERROR(J538/_data!J538-1,"")</f>
        <v>0</v>
      </c>
      <c r="W538" s="228">
        <f>IFERROR(K538/_data!K538-1,"")</f>
        <v>0</v>
      </c>
    </row>
    <row r="539" spans="1:23" x14ac:dyDescent="0.25">
      <c r="A539" s="224" t="s">
        <v>2</v>
      </c>
      <c r="B539" s="225">
        <v>0</v>
      </c>
      <c r="C539" s="225">
        <v>0</v>
      </c>
      <c r="D539" s="225">
        <v>0</v>
      </c>
      <c r="E539" s="225">
        <v>0</v>
      </c>
      <c r="F539" s="225">
        <v>0</v>
      </c>
      <c r="G539" s="225">
        <v>0</v>
      </c>
      <c r="H539" s="225">
        <v>0</v>
      </c>
      <c r="I539" s="225">
        <v>0</v>
      </c>
      <c r="J539" s="225">
        <v>0</v>
      </c>
      <c r="K539" s="225">
        <v>0</v>
      </c>
      <c r="M539" s="224" t="s">
        <v>2</v>
      </c>
      <c r="N539" s="228" t="str">
        <f>IFERROR(B539/_data!B539-1,"")</f>
        <v/>
      </c>
      <c r="O539" s="228" t="str">
        <f>IFERROR(C539/_data!C539-1,"")</f>
        <v/>
      </c>
      <c r="P539" s="228" t="str">
        <f>IFERROR(D539/_data!D539-1,"")</f>
        <v/>
      </c>
      <c r="Q539" s="228" t="str">
        <f>IFERROR(E539/_data!E539-1,"")</f>
        <v/>
      </c>
      <c r="R539" s="228" t="str">
        <f>IFERROR(F539/_data!F539-1,"")</f>
        <v/>
      </c>
      <c r="S539" s="228" t="str">
        <f>IFERROR(G539/_data!G539-1,"")</f>
        <v/>
      </c>
      <c r="T539" s="228" t="str">
        <f>IFERROR(H539/_data!H539-1,"")</f>
        <v/>
      </c>
      <c r="U539" s="228" t="str">
        <f>IFERROR(I539/_data!I539-1,"")</f>
        <v/>
      </c>
      <c r="V539" s="228" t="str">
        <f>IFERROR(J539/_data!J539-1,"")</f>
        <v/>
      </c>
      <c r="W539" s="228" t="str">
        <f>IFERROR(K539/_data!K539-1,"")</f>
        <v/>
      </c>
    </row>
    <row r="540" spans="1:23" x14ac:dyDescent="0.25">
      <c r="A540" s="224" t="s">
        <v>7</v>
      </c>
      <c r="B540" s="225">
        <v>0.24590695430361897</v>
      </c>
      <c r="C540" s="225">
        <v>0.28799252458607094</v>
      </c>
      <c r="D540" s="225">
        <v>0.33029179670181102</v>
      </c>
      <c r="E540" s="225">
        <v>0.37289539759737267</v>
      </c>
      <c r="F540" s="225">
        <v>0.40619192496002676</v>
      </c>
      <c r="G540" s="225">
        <v>0.43337320768616316</v>
      </c>
      <c r="H540" s="225">
        <v>0.49713849037238672</v>
      </c>
      <c r="I540" s="225">
        <v>0.60395184712191829</v>
      </c>
      <c r="J540" s="225">
        <v>0.63482379908750308</v>
      </c>
      <c r="K540" s="225">
        <v>0.56613456717169885</v>
      </c>
      <c r="M540" s="224" t="s">
        <v>7</v>
      </c>
      <c r="N540" s="228">
        <f>IFERROR(B540/_data!B540-1,"")</f>
        <v>0</v>
      </c>
      <c r="O540" s="228">
        <f>IFERROR(C540/_data!C540-1,"")</f>
        <v>0</v>
      </c>
      <c r="P540" s="228">
        <f>IFERROR(D540/_data!D540-1,"")</f>
        <v>0</v>
      </c>
      <c r="Q540" s="228">
        <f>IFERROR(E540/_data!E540-1,"")</f>
        <v>0</v>
      </c>
      <c r="R540" s="228">
        <f>IFERROR(F540/_data!F540-1,"")</f>
        <v>0</v>
      </c>
      <c r="S540" s="228">
        <f>IFERROR(G540/_data!G540-1,"")</f>
        <v>0</v>
      </c>
      <c r="T540" s="228">
        <f>IFERROR(H540/_data!H540-1,"")</f>
        <v>0</v>
      </c>
      <c r="U540" s="228">
        <f>IFERROR(I540/_data!I540-1,"")</f>
        <v>0</v>
      </c>
      <c r="V540" s="228">
        <f>IFERROR(J540/_data!J540-1,"")</f>
        <v>0</v>
      </c>
      <c r="W540" s="228">
        <f>IFERROR(K540/_data!K540-1,"")</f>
        <v>0</v>
      </c>
    </row>
    <row r="541" spans="1:23" x14ac:dyDescent="0.25">
      <c r="A541" s="224" t="s">
        <v>8</v>
      </c>
      <c r="B541" s="225">
        <v>0.24514374215494231</v>
      </c>
      <c r="C541" s="225">
        <v>0.24530996715737838</v>
      </c>
      <c r="D541" s="225">
        <v>0.24549543478161534</v>
      </c>
      <c r="E541" s="225">
        <v>0.24580341981830936</v>
      </c>
      <c r="F541" s="225">
        <v>0.23716367231537042</v>
      </c>
      <c r="G541" s="225">
        <v>0.24114062777473977</v>
      </c>
      <c r="H541" s="225">
        <v>0.24519920866894249</v>
      </c>
      <c r="I541" s="225">
        <v>0.27312570995599672</v>
      </c>
      <c r="J541" s="225">
        <v>0.26337523715053296</v>
      </c>
      <c r="K541" s="225">
        <v>0.21922425650490721</v>
      </c>
      <c r="M541" s="224" t="s">
        <v>8</v>
      </c>
      <c r="N541" s="228">
        <f>IFERROR(B541/_data!B541-1,"")</f>
        <v>0</v>
      </c>
      <c r="O541" s="228">
        <f>IFERROR(C541/_data!C541-1,"")</f>
        <v>0</v>
      </c>
      <c r="P541" s="228">
        <f>IFERROR(D541/_data!D541-1,"")</f>
        <v>0</v>
      </c>
      <c r="Q541" s="228">
        <f>IFERROR(E541/_data!E541-1,"")</f>
        <v>0</v>
      </c>
      <c r="R541" s="228">
        <f>IFERROR(F541/_data!F541-1,"")</f>
        <v>0</v>
      </c>
      <c r="S541" s="228">
        <f>IFERROR(G541/_data!G541-1,"")</f>
        <v>0</v>
      </c>
      <c r="T541" s="228">
        <f>IFERROR(H541/_data!H541-1,"")</f>
        <v>0</v>
      </c>
      <c r="U541" s="228">
        <f>IFERROR(I541/_data!I541-1,"")</f>
        <v>0</v>
      </c>
      <c r="V541" s="228">
        <f>IFERROR(J541/_data!J541-1,"")</f>
        <v>0</v>
      </c>
      <c r="W541" s="228">
        <f>IFERROR(K541/_data!K541-1,"")</f>
        <v>0</v>
      </c>
    </row>
    <row r="542" spans="1:23" x14ac:dyDescent="0.25">
      <c r="A542" s="224" t="s">
        <v>9</v>
      </c>
      <c r="B542" s="225">
        <v>0</v>
      </c>
      <c r="C542" s="225">
        <v>0</v>
      </c>
      <c r="D542" s="225">
        <v>0</v>
      </c>
      <c r="E542" s="225">
        <v>0</v>
      </c>
      <c r="F542" s="225">
        <v>0</v>
      </c>
      <c r="G542" s="225">
        <v>0</v>
      </c>
      <c r="H542" s="225">
        <v>0</v>
      </c>
      <c r="I542" s="225">
        <v>0</v>
      </c>
      <c r="J542" s="225">
        <v>0</v>
      </c>
      <c r="K542" s="225">
        <v>0</v>
      </c>
      <c r="M542" s="224" t="s">
        <v>9</v>
      </c>
      <c r="N542" s="228" t="str">
        <f>IFERROR(B542/_data!B542-1,"")</f>
        <v/>
      </c>
      <c r="O542" s="228" t="str">
        <f>IFERROR(C542/_data!C542-1,"")</f>
        <v/>
      </c>
      <c r="P542" s="228" t="str">
        <f>IFERROR(D542/_data!D542-1,"")</f>
        <v/>
      </c>
      <c r="Q542" s="228" t="str">
        <f>IFERROR(E542/_data!E542-1,"")</f>
        <v/>
      </c>
      <c r="R542" s="228" t="str">
        <f>IFERROR(F542/_data!F542-1,"")</f>
        <v/>
      </c>
      <c r="S542" s="228" t="str">
        <f>IFERROR(G542/_data!G542-1,"")</f>
        <v/>
      </c>
      <c r="T542" s="228" t="str">
        <f>IFERROR(H542/_data!H542-1,"")</f>
        <v/>
      </c>
      <c r="U542" s="228" t="str">
        <f>IFERROR(I542/_data!I542-1,"")</f>
        <v/>
      </c>
      <c r="V542" s="228" t="str">
        <f>IFERROR(J542/_data!J542-1,"")</f>
        <v/>
      </c>
      <c r="W542" s="228" t="str">
        <f>IFERROR(K542/_data!K542-1,"")</f>
        <v/>
      </c>
    </row>
    <row r="543" spans="1:23" x14ac:dyDescent="0.25">
      <c r="A543" s="224" t="s">
        <v>10</v>
      </c>
      <c r="B543" s="225">
        <v>1.9080303716916432E-3</v>
      </c>
      <c r="C543" s="225">
        <v>5.2779506497845682E-3</v>
      </c>
      <c r="D543" s="225">
        <v>8.7403121689894267E-3</v>
      </c>
      <c r="E543" s="225">
        <v>1.214793254028554E-2</v>
      </c>
      <c r="F543" s="225">
        <v>1.7573388783849352E-2</v>
      </c>
      <c r="G543" s="225">
        <v>1.7616168898635265E-2</v>
      </c>
      <c r="H543" s="225">
        <v>1.766363967662524E-2</v>
      </c>
      <c r="I543" s="225">
        <v>2.1200829916971024E-2</v>
      </c>
      <c r="J543" s="225">
        <v>3.5401989040913587E-2</v>
      </c>
      <c r="K543" s="225">
        <v>3.5446708141340717E-2</v>
      </c>
      <c r="M543" s="224" t="s">
        <v>10</v>
      </c>
      <c r="N543" s="228">
        <f>IFERROR(B543/_data!B543-1,"")</f>
        <v>0</v>
      </c>
      <c r="O543" s="228">
        <f>IFERROR(C543/_data!C543-1,"")</f>
        <v>0</v>
      </c>
      <c r="P543" s="228">
        <f>IFERROR(D543/_data!D543-1,"")</f>
        <v>0</v>
      </c>
      <c r="Q543" s="228">
        <f>IFERROR(E543/_data!E543-1,"")</f>
        <v>0</v>
      </c>
      <c r="R543" s="228">
        <f>IFERROR(F543/_data!F543-1,"")</f>
        <v>0</v>
      </c>
      <c r="S543" s="228">
        <f>IFERROR(G543/_data!G543-1,"")</f>
        <v>0</v>
      </c>
      <c r="T543" s="228">
        <f>IFERROR(H543/_data!H543-1,"")</f>
        <v>0</v>
      </c>
      <c r="U543" s="228">
        <f>IFERROR(I543/_data!I543-1,"")</f>
        <v>0</v>
      </c>
      <c r="V543" s="228">
        <f>IFERROR(J543/_data!J543-1,"")</f>
        <v>0</v>
      </c>
      <c r="W543" s="228">
        <f>IFERROR(K543/_data!K543-1,"")</f>
        <v>0</v>
      </c>
    </row>
    <row r="544" spans="1:23" x14ac:dyDescent="0.25">
      <c r="A544" s="224" t="s">
        <v>11</v>
      </c>
      <c r="B544" s="225">
        <v>0</v>
      </c>
      <c r="C544" s="225">
        <v>0</v>
      </c>
      <c r="D544" s="225">
        <v>0</v>
      </c>
      <c r="E544" s="225">
        <v>0</v>
      </c>
      <c r="F544" s="225">
        <v>0</v>
      </c>
      <c r="G544" s="225">
        <v>0</v>
      </c>
      <c r="H544" s="225">
        <v>0</v>
      </c>
      <c r="I544" s="225">
        <v>0</v>
      </c>
      <c r="J544" s="225">
        <v>0</v>
      </c>
      <c r="K544" s="225">
        <v>0</v>
      </c>
      <c r="M544" s="224" t="s">
        <v>11</v>
      </c>
      <c r="N544" s="228" t="str">
        <f>IFERROR(B544/_data!B544-1,"")</f>
        <v/>
      </c>
      <c r="O544" s="228" t="str">
        <f>IFERROR(C544/_data!C544-1,"")</f>
        <v/>
      </c>
      <c r="P544" s="228" t="str">
        <f>IFERROR(D544/_data!D544-1,"")</f>
        <v/>
      </c>
      <c r="Q544" s="228" t="str">
        <f>IFERROR(E544/_data!E544-1,"")</f>
        <v/>
      </c>
      <c r="R544" s="228" t="str">
        <f>IFERROR(F544/_data!F544-1,"")</f>
        <v/>
      </c>
      <c r="S544" s="228" t="str">
        <f>IFERROR(G544/_data!G544-1,"")</f>
        <v/>
      </c>
      <c r="T544" s="228" t="str">
        <f>IFERROR(H544/_data!H544-1,"")</f>
        <v/>
      </c>
      <c r="U544" s="228" t="str">
        <f>IFERROR(I544/_data!I544-1,"")</f>
        <v/>
      </c>
      <c r="V544" s="228" t="str">
        <f>IFERROR(J544/_data!J544-1,"")</f>
        <v/>
      </c>
      <c r="W544" s="228" t="str">
        <f>IFERROR(K544/_data!K544-1,"")</f>
        <v/>
      </c>
    </row>
    <row r="545" spans="1:23" x14ac:dyDescent="0.25">
      <c r="A545" s="226" t="s">
        <v>40</v>
      </c>
      <c r="B545" s="227">
        <v>0.53226415248710079</v>
      </c>
      <c r="C545" s="227">
        <v>0.57797384217061143</v>
      </c>
      <c r="D545" s="227">
        <v>0.62707906342249586</v>
      </c>
      <c r="E545" s="227">
        <v>0.67605551156158716</v>
      </c>
      <c r="F545" s="227">
        <v>0.69823389909162858</v>
      </c>
      <c r="G545" s="227">
        <v>0.73215270387485865</v>
      </c>
      <c r="H545" s="227">
        <v>0.80842140362098414</v>
      </c>
      <c r="I545" s="227">
        <v>0.94813528372270806</v>
      </c>
      <c r="J545" s="227">
        <v>0.97133721139948404</v>
      </c>
      <c r="K545" s="227">
        <v>0.83958060140489865</v>
      </c>
      <c r="M545" s="226" t="s">
        <v>40</v>
      </c>
      <c r="N545" s="228">
        <f>IFERROR(B545/_data!B545-1,"")</f>
        <v>0</v>
      </c>
      <c r="O545" s="228">
        <f>IFERROR(C545/_data!C545-1,"")</f>
        <v>0</v>
      </c>
      <c r="P545" s="228">
        <f>IFERROR(D545/_data!D545-1,"")</f>
        <v>0</v>
      </c>
      <c r="Q545" s="228">
        <f>IFERROR(E545/_data!E545-1,"")</f>
        <v>0</v>
      </c>
      <c r="R545" s="228">
        <f>IFERROR(F545/_data!F545-1,"")</f>
        <v>0</v>
      </c>
      <c r="S545" s="228">
        <f>IFERROR(G545/_data!G545-1,"")</f>
        <v>0</v>
      </c>
      <c r="T545" s="228">
        <f>IFERROR(H545/_data!H545-1,"")</f>
        <v>0</v>
      </c>
      <c r="U545" s="228">
        <f>IFERROR(I545/_data!I545-1,"")</f>
        <v>0</v>
      </c>
      <c r="V545" s="228">
        <f>IFERROR(J545/_data!J545-1,"")</f>
        <v>0</v>
      </c>
      <c r="W545" s="228">
        <f>IFERROR(K545/_data!K545-1,"")</f>
        <v>0</v>
      </c>
    </row>
    <row r="547" spans="1:23" x14ac:dyDescent="0.25">
      <c r="A547" s="150" t="s">
        <v>261</v>
      </c>
      <c r="B547" s="152"/>
      <c r="C547" s="152"/>
      <c r="D547" s="152"/>
      <c r="E547" s="152"/>
      <c r="F547" s="152"/>
      <c r="G547" s="152"/>
      <c r="H547" s="152"/>
      <c r="I547" s="152"/>
      <c r="J547" s="152"/>
      <c r="K547" s="152"/>
      <c r="M547" s="229" t="s">
        <v>257</v>
      </c>
      <c r="N547" s="150" t="str">
        <f>A547</f>
        <v>Energy consumption (MWh /Einwohner and  Year) - Rail</v>
      </c>
      <c r="O547" s="152"/>
      <c r="P547" s="152"/>
      <c r="Q547" s="152"/>
      <c r="R547" s="152"/>
      <c r="S547" s="152"/>
      <c r="T547" s="152"/>
      <c r="U547" s="152"/>
      <c r="V547" s="152"/>
      <c r="W547" s="152"/>
    </row>
    <row r="548" spans="1:23" x14ac:dyDescent="0.25">
      <c r="A548" s="223" t="s">
        <v>39</v>
      </c>
      <c r="B548" s="223">
        <v>2000</v>
      </c>
      <c r="C548" s="223">
        <v>2001</v>
      </c>
      <c r="D548" s="223">
        <v>2002</v>
      </c>
      <c r="E548" s="223">
        <v>2003</v>
      </c>
      <c r="F548" s="223">
        <v>2004</v>
      </c>
      <c r="G548" s="223">
        <v>2005</v>
      </c>
      <c r="H548" s="223">
        <v>2006</v>
      </c>
      <c r="I548" s="223">
        <v>2007</v>
      </c>
      <c r="J548" s="223">
        <v>2008</v>
      </c>
      <c r="K548" s="223">
        <v>2009</v>
      </c>
      <c r="M548" s="223" t="s">
        <v>39</v>
      </c>
      <c r="N548" s="223">
        <v>2000</v>
      </c>
      <c r="O548" s="223">
        <v>2001</v>
      </c>
      <c r="P548" s="223">
        <v>2002</v>
      </c>
      <c r="Q548" s="223">
        <v>2003</v>
      </c>
      <c r="R548" s="223">
        <v>2004</v>
      </c>
      <c r="S548" s="223">
        <v>2005</v>
      </c>
      <c r="T548" s="223">
        <v>2006</v>
      </c>
      <c r="U548" s="223">
        <v>2007</v>
      </c>
      <c r="V548" s="223">
        <v>2008</v>
      </c>
      <c r="W548" s="223">
        <v>2009</v>
      </c>
    </row>
    <row r="549" spans="1:23" x14ac:dyDescent="0.25">
      <c r="A549" s="224" t="s">
        <v>1</v>
      </c>
      <c r="B549" s="225">
        <v>3.0223201087595628E-3</v>
      </c>
      <c r="C549" s="225">
        <v>9.179044608320987E-4</v>
      </c>
      <c r="D549" s="225">
        <v>8.4336345490248858E-4</v>
      </c>
      <c r="E549" s="225">
        <v>9.995134368589371E-4</v>
      </c>
      <c r="F549" s="225">
        <v>0</v>
      </c>
      <c r="G549" s="225">
        <v>0</v>
      </c>
      <c r="H549" s="225">
        <v>0</v>
      </c>
      <c r="I549" s="225">
        <v>0</v>
      </c>
      <c r="J549" s="225">
        <v>0</v>
      </c>
      <c r="K549" s="225">
        <v>0</v>
      </c>
      <c r="M549" s="224" t="s">
        <v>1</v>
      </c>
      <c r="N549" s="228">
        <f>IFERROR(B549/_data!B549-1,"")</f>
        <v>0</v>
      </c>
      <c r="O549" s="228">
        <f>IFERROR(C549/_data!C549-1,"")</f>
        <v>0</v>
      </c>
      <c r="P549" s="228">
        <f>IFERROR(D549/_data!D549-1,"")</f>
        <v>0</v>
      </c>
      <c r="Q549" s="228">
        <f>IFERROR(E549/_data!E549-1,"")</f>
        <v>0</v>
      </c>
      <c r="R549" s="228" t="str">
        <f>IFERROR(F549/_data!F549-1,"")</f>
        <v/>
      </c>
      <c r="S549" s="228" t="str">
        <f>IFERROR(G549/_data!G549-1,"")</f>
        <v/>
      </c>
      <c r="T549" s="228" t="str">
        <f>IFERROR(H549/_data!H549-1,"")</f>
        <v/>
      </c>
      <c r="U549" s="228" t="str">
        <f>IFERROR(I549/_data!I549-1,"")</f>
        <v/>
      </c>
      <c r="V549" s="228" t="str">
        <f>IFERROR(J549/_data!J549-1,"")</f>
        <v/>
      </c>
      <c r="W549" s="228" t="str">
        <f>IFERROR(K549/_data!K549-1,"")</f>
        <v/>
      </c>
    </row>
    <row r="550" spans="1:23" x14ac:dyDescent="0.25">
      <c r="A550" s="224" t="s">
        <v>5</v>
      </c>
      <c r="B550" s="225">
        <v>0</v>
      </c>
      <c r="C550" s="225">
        <v>0</v>
      </c>
      <c r="D550" s="225">
        <v>0</v>
      </c>
      <c r="E550" s="225">
        <v>0</v>
      </c>
      <c r="F550" s="225">
        <v>0</v>
      </c>
      <c r="G550" s="225">
        <v>0</v>
      </c>
      <c r="H550" s="225">
        <v>0</v>
      </c>
      <c r="I550" s="225">
        <v>0</v>
      </c>
      <c r="J550" s="225">
        <v>0</v>
      </c>
      <c r="K550" s="225">
        <v>0</v>
      </c>
      <c r="M550" s="224" t="s">
        <v>5</v>
      </c>
      <c r="N550" s="228" t="str">
        <f>IFERROR(B550/_data!B550-1,"")</f>
        <v/>
      </c>
      <c r="O550" s="228" t="str">
        <f>IFERROR(C550/_data!C550-1,"")</f>
        <v/>
      </c>
      <c r="P550" s="228" t="str">
        <f>IFERROR(D550/_data!D550-1,"")</f>
        <v/>
      </c>
      <c r="Q550" s="228" t="str">
        <f>IFERROR(E550/_data!E550-1,"")</f>
        <v/>
      </c>
      <c r="R550" s="228" t="str">
        <f>IFERROR(F550/_data!F550-1,"")</f>
        <v/>
      </c>
      <c r="S550" s="228" t="str">
        <f>IFERROR(G550/_data!G550-1,"")</f>
        <v/>
      </c>
      <c r="T550" s="228" t="str">
        <f>IFERROR(H550/_data!H550-1,"")</f>
        <v/>
      </c>
      <c r="U550" s="228" t="str">
        <f>IFERROR(I550/_data!I550-1,"")</f>
        <v/>
      </c>
      <c r="V550" s="228" t="str">
        <f>IFERROR(J550/_data!J550-1,"")</f>
        <v/>
      </c>
      <c r="W550" s="228" t="str">
        <f>IFERROR(K550/_data!K550-1,"")</f>
        <v/>
      </c>
    </row>
    <row r="551" spans="1:23" x14ac:dyDescent="0.25">
      <c r="A551" s="224" t="s">
        <v>6</v>
      </c>
      <c r="B551" s="225">
        <v>0</v>
      </c>
      <c r="C551" s="225">
        <v>0</v>
      </c>
      <c r="D551" s="225">
        <v>0</v>
      </c>
      <c r="E551" s="225">
        <v>0</v>
      </c>
      <c r="F551" s="225">
        <v>0</v>
      </c>
      <c r="G551" s="225">
        <v>0</v>
      </c>
      <c r="H551" s="225">
        <v>0</v>
      </c>
      <c r="I551" s="225">
        <v>0</v>
      </c>
      <c r="J551" s="225">
        <v>0</v>
      </c>
      <c r="K551" s="225">
        <v>0</v>
      </c>
      <c r="M551" s="224" t="s">
        <v>6</v>
      </c>
      <c r="N551" s="228" t="str">
        <f>IFERROR(B551/_data!B551-1,"")</f>
        <v/>
      </c>
      <c r="O551" s="228" t="str">
        <f>IFERROR(C551/_data!C551-1,"")</f>
        <v/>
      </c>
      <c r="P551" s="228" t="str">
        <f>IFERROR(D551/_data!D551-1,"")</f>
        <v/>
      </c>
      <c r="Q551" s="228" t="str">
        <f>IFERROR(E551/_data!E551-1,"")</f>
        <v/>
      </c>
      <c r="R551" s="228" t="str">
        <f>IFERROR(F551/_data!F551-1,"")</f>
        <v/>
      </c>
      <c r="S551" s="228" t="str">
        <f>IFERROR(G551/_data!G551-1,"")</f>
        <v/>
      </c>
      <c r="T551" s="228" t="str">
        <f>IFERROR(H551/_data!H551-1,"")</f>
        <v/>
      </c>
      <c r="U551" s="228" t="str">
        <f>IFERROR(I551/_data!I551-1,"")</f>
        <v/>
      </c>
      <c r="V551" s="228" t="str">
        <f>IFERROR(J551/_data!J551-1,"")</f>
        <v/>
      </c>
      <c r="W551" s="228" t="str">
        <f>IFERROR(K551/_data!K551-1,"")</f>
        <v/>
      </c>
    </row>
    <row r="552" spans="1:23" x14ac:dyDescent="0.25">
      <c r="A552" s="224" t="s">
        <v>2</v>
      </c>
      <c r="B552" s="225">
        <v>0</v>
      </c>
      <c r="C552" s="225">
        <v>0</v>
      </c>
      <c r="D552" s="225">
        <v>0</v>
      </c>
      <c r="E552" s="225">
        <v>0</v>
      </c>
      <c r="F552" s="225">
        <v>0</v>
      </c>
      <c r="G552" s="225">
        <v>0</v>
      </c>
      <c r="H552" s="225">
        <v>0</v>
      </c>
      <c r="I552" s="225">
        <v>0</v>
      </c>
      <c r="J552" s="225">
        <v>0</v>
      </c>
      <c r="K552" s="225">
        <v>0</v>
      </c>
      <c r="M552" s="224" t="s">
        <v>2</v>
      </c>
      <c r="N552" s="228" t="str">
        <f>IFERROR(B552/_data!B552-1,"")</f>
        <v/>
      </c>
      <c r="O552" s="228" t="str">
        <f>IFERROR(C552/_data!C552-1,"")</f>
        <v/>
      </c>
      <c r="P552" s="228" t="str">
        <f>IFERROR(D552/_data!D552-1,"")</f>
        <v/>
      </c>
      <c r="Q552" s="228" t="str">
        <f>IFERROR(E552/_data!E552-1,"")</f>
        <v/>
      </c>
      <c r="R552" s="228" t="str">
        <f>IFERROR(F552/_data!F552-1,"")</f>
        <v/>
      </c>
      <c r="S552" s="228" t="str">
        <f>IFERROR(G552/_data!G552-1,"")</f>
        <v/>
      </c>
      <c r="T552" s="228" t="str">
        <f>IFERROR(H552/_data!H552-1,"")</f>
        <v/>
      </c>
      <c r="U552" s="228" t="str">
        <f>IFERROR(I552/_data!I552-1,"")</f>
        <v/>
      </c>
      <c r="V552" s="228" t="str">
        <f>IFERROR(J552/_data!J552-1,"")</f>
        <v/>
      </c>
      <c r="W552" s="228" t="str">
        <f>IFERROR(K552/_data!K552-1,"")</f>
        <v/>
      </c>
    </row>
    <row r="553" spans="1:23" x14ac:dyDescent="0.25">
      <c r="A553" s="224" t="s">
        <v>7</v>
      </c>
      <c r="B553" s="225">
        <v>7.1207693471532135E-2</v>
      </c>
      <c r="C553" s="225">
        <v>7.1596547944903707E-2</v>
      </c>
      <c r="D553" s="225">
        <v>7.1915901881684938E-2</v>
      </c>
      <c r="E553" s="225">
        <v>7.2349395698789204E-2</v>
      </c>
      <c r="F553" s="225">
        <v>5.2411861285164736E-2</v>
      </c>
      <c r="G553" s="225">
        <v>7.2241745264140234E-2</v>
      </c>
      <c r="H553" s="225">
        <v>9.2191803575368589E-2</v>
      </c>
      <c r="I553" s="225">
        <v>9.2413873997053197E-2</v>
      </c>
      <c r="J553" s="225">
        <v>8.5976259099361574E-2</v>
      </c>
      <c r="K553" s="225">
        <v>4.6353387569445556E-2</v>
      </c>
      <c r="M553" s="224" t="s">
        <v>7</v>
      </c>
      <c r="N553" s="228">
        <f>IFERROR(B553/_data!B553-1,"")</f>
        <v>0</v>
      </c>
      <c r="O553" s="228">
        <f>IFERROR(C553/_data!C553-1,"")</f>
        <v>0</v>
      </c>
      <c r="P553" s="228">
        <f>IFERROR(D553/_data!D553-1,"")</f>
        <v>0</v>
      </c>
      <c r="Q553" s="228">
        <f>IFERROR(E553/_data!E553-1,"")</f>
        <v>0</v>
      </c>
      <c r="R553" s="228">
        <f>IFERROR(F553/_data!F553-1,"")</f>
        <v>0</v>
      </c>
      <c r="S553" s="228">
        <f>IFERROR(G553/_data!G553-1,"")</f>
        <v>0</v>
      </c>
      <c r="T553" s="228">
        <f>IFERROR(H553/_data!H553-1,"")</f>
        <v>0</v>
      </c>
      <c r="U553" s="228">
        <f>IFERROR(I553/_data!I553-1,"")</f>
        <v>0</v>
      </c>
      <c r="V553" s="228">
        <f>IFERROR(J553/_data!J553-1,"")</f>
        <v>0</v>
      </c>
      <c r="W553" s="228">
        <f>IFERROR(K553/_data!K553-1,"")</f>
        <v>0</v>
      </c>
    </row>
    <row r="554" spans="1:23" x14ac:dyDescent="0.25">
      <c r="A554" s="224" t="s">
        <v>8</v>
      </c>
      <c r="B554" s="225">
        <v>0</v>
      </c>
      <c r="C554" s="225">
        <v>0</v>
      </c>
      <c r="D554" s="225">
        <v>0</v>
      </c>
      <c r="E554" s="225">
        <v>0</v>
      </c>
      <c r="F554" s="225">
        <v>0</v>
      </c>
      <c r="G554" s="225">
        <v>0</v>
      </c>
      <c r="H554" s="225">
        <v>0</v>
      </c>
      <c r="I554" s="225">
        <v>0</v>
      </c>
      <c r="J554" s="225">
        <v>0</v>
      </c>
      <c r="K554" s="225">
        <v>0</v>
      </c>
      <c r="M554" s="224" t="s">
        <v>8</v>
      </c>
      <c r="N554" s="228" t="str">
        <f>IFERROR(B554/_data!B554-1,"")</f>
        <v/>
      </c>
      <c r="O554" s="228" t="str">
        <f>IFERROR(C554/_data!C554-1,"")</f>
        <v/>
      </c>
      <c r="P554" s="228" t="str">
        <f>IFERROR(D554/_data!D554-1,"")</f>
        <v/>
      </c>
      <c r="Q554" s="228" t="str">
        <f>IFERROR(E554/_data!E554-1,"")</f>
        <v/>
      </c>
      <c r="R554" s="228" t="str">
        <f>IFERROR(F554/_data!F554-1,"")</f>
        <v/>
      </c>
      <c r="S554" s="228" t="str">
        <f>IFERROR(G554/_data!G554-1,"")</f>
        <v/>
      </c>
      <c r="T554" s="228" t="str">
        <f>IFERROR(H554/_data!H554-1,"")</f>
        <v/>
      </c>
      <c r="U554" s="228" t="str">
        <f>IFERROR(I554/_data!I554-1,"")</f>
        <v/>
      </c>
      <c r="V554" s="228" t="str">
        <f>IFERROR(J554/_data!J554-1,"")</f>
        <v/>
      </c>
      <c r="W554" s="228" t="str">
        <f>IFERROR(K554/_data!K554-1,"")</f>
        <v/>
      </c>
    </row>
    <row r="555" spans="1:23" x14ac:dyDescent="0.25">
      <c r="A555" s="224" t="s">
        <v>9</v>
      </c>
      <c r="B555" s="225">
        <v>0</v>
      </c>
      <c r="C555" s="225">
        <v>0</v>
      </c>
      <c r="D555" s="225">
        <v>0</v>
      </c>
      <c r="E555" s="225">
        <v>0</v>
      </c>
      <c r="F555" s="225">
        <v>0</v>
      </c>
      <c r="G555" s="225">
        <v>0</v>
      </c>
      <c r="H555" s="225">
        <v>0</v>
      </c>
      <c r="I555" s="225">
        <v>0</v>
      </c>
      <c r="J555" s="225">
        <v>0</v>
      </c>
      <c r="K555" s="225">
        <v>0</v>
      </c>
      <c r="M555" s="224" t="s">
        <v>9</v>
      </c>
      <c r="N555" s="228" t="str">
        <f>IFERROR(B555/_data!B555-1,"")</f>
        <v/>
      </c>
      <c r="O555" s="228" t="str">
        <f>IFERROR(C555/_data!C555-1,"")</f>
        <v/>
      </c>
      <c r="P555" s="228" t="str">
        <f>IFERROR(D555/_data!D555-1,"")</f>
        <v/>
      </c>
      <c r="Q555" s="228" t="str">
        <f>IFERROR(E555/_data!E555-1,"")</f>
        <v/>
      </c>
      <c r="R555" s="228" t="str">
        <f>IFERROR(F555/_data!F555-1,"")</f>
        <v/>
      </c>
      <c r="S555" s="228" t="str">
        <f>IFERROR(G555/_data!G555-1,"")</f>
        <v/>
      </c>
      <c r="T555" s="228" t="str">
        <f>IFERROR(H555/_data!H555-1,"")</f>
        <v/>
      </c>
      <c r="U555" s="228" t="str">
        <f>IFERROR(I555/_data!I555-1,"")</f>
        <v/>
      </c>
      <c r="V555" s="228" t="str">
        <f>IFERROR(J555/_data!J555-1,"")</f>
        <v/>
      </c>
      <c r="W555" s="228" t="str">
        <f>IFERROR(K555/_data!K555-1,"")</f>
        <v/>
      </c>
    </row>
    <row r="556" spans="1:23" x14ac:dyDescent="0.25">
      <c r="A556" s="224" t="s">
        <v>10</v>
      </c>
      <c r="B556" s="225">
        <v>0</v>
      </c>
      <c r="C556" s="225">
        <v>0</v>
      </c>
      <c r="D556" s="225">
        <v>0</v>
      </c>
      <c r="E556" s="225">
        <v>0</v>
      </c>
      <c r="F556" s="225">
        <v>0</v>
      </c>
      <c r="G556" s="225">
        <v>0</v>
      </c>
      <c r="H556" s="225">
        <v>0</v>
      </c>
      <c r="I556" s="225">
        <v>0</v>
      </c>
      <c r="J556" s="225">
        <v>0</v>
      </c>
      <c r="K556" s="225">
        <v>0</v>
      </c>
      <c r="M556" s="224" t="s">
        <v>10</v>
      </c>
      <c r="N556" s="228" t="str">
        <f>IFERROR(B556/_data!B556-1,"")</f>
        <v/>
      </c>
      <c r="O556" s="228" t="str">
        <f>IFERROR(C556/_data!C556-1,"")</f>
        <v/>
      </c>
      <c r="P556" s="228" t="str">
        <f>IFERROR(D556/_data!D556-1,"")</f>
        <v/>
      </c>
      <c r="Q556" s="228" t="str">
        <f>IFERROR(E556/_data!E556-1,"")</f>
        <v/>
      </c>
      <c r="R556" s="228" t="str">
        <f>IFERROR(F556/_data!F556-1,"")</f>
        <v/>
      </c>
      <c r="S556" s="228" t="str">
        <f>IFERROR(G556/_data!G556-1,"")</f>
        <v/>
      </c>
      <c r="T556" s="228" t="str">
        <f>IFERROR(H556/_data!H556-1,"")</f>
        <v/>
      </c>
      <c r="U556" s="228" t="str">
        <f>IFERROR(I556/_data!I556-1,"")</f>
        <v/>
      </c>
      <c r="V556" s="228" t="str">
        <f>IFERROR(J556/_data!J556-1,"")</f>
        <v/>
      </c>
      <c r="W556" s="228" t="str">
        <f>IFERROR(K556/_data!K556-1,"")</f>
        <v/>
      </c>
    </row>
    <row r="557" spans="1:23" x14ac:dyDescent="0.25">
      <c r="A557" s="224" t="s">
        <v>11</v>
      </c>
      <c r="B557" s="225">
        <v>0</v>
      </c>
      <c r="C557" s="225">
        <v>0</v>
      </c>
      <c r="D557" s="225">
        <v>0</v>
      </c>
      <c r="E557" s="225">
        <v>0</v>
      </c>
      <c r="F557" s="225">
        <v>0</v>
      </c>
      <c r="G557" s="225">
        <v>0</v>
      </c>
      <c r="H557" s="225">
        <v>0</v>
      </c>
      <c r="I557" s="225">
        <v>0</v>
      </c>
      <c r="J557" s="225">
        <v>0</v>
      </c>
      <c r="K557" s="225">
        <v>0</v>
      </c>
      <c r="M557" s="224" t="s">
        <v>11</v>
      </c>
      <c r="N557" s="228" t="str">
        <f>IFERROR(B557/_data!B557-1,"")</f>
        <v/>
      </c>
      <c r="O557" s="228" t="str">
        <f>IFERROR(C557/_data!C557-1,"")</f>
        <v/>
      </c>
      <c r="P557" s="228" t="str">
        <f>IFERROR(D557/_data!D557-1,"")</f>
        <v/>
      </c>
      <c r="Q557" s="228" t="str">
        <f>IFERROR(E557/_data!E557-1,"")</f>
        <v/>
      </c>
      <c r="R557" s="228" t="str">
        <f>IFERROR(F557/_data!F557-1,"")</f>
        <v/>
      </c>
      <c r="S557" s="228" t="str">
        <f>IFERROR(G557/_data!G557-1,"")</f>
        <v/>
      </c>
      <c r="T557" s="228" t="str">
        <f>IFERROR(H557/_data!H557-1,"")</f>
        <v/>
      </c>
      <c r="U557" s="228" t="str">
        <f>IFERROR(I557/_data!I557-1,"")</f>
        <v/>
      </c>
      <c r="V557" s="228" t="str">
        <f>IFERROR(J557/_data!J557-1,"")</f>
        <v/>
      </c>
      <c r="W557" s="228" t="str">
        <f>IFERROR(K557/_data!K557-1,"")</f>
        <v/>
      </c>
    </row>
    <row r="558" spans="1:23" x14ac:dyDescent="0.25">
      <c r="A558" s="226" t="s">
        <v>40</v>
      </c>
      <c r="B558" s="227">
        <v>7.4230013580291701E-2</v>
      </c>
      <c r="C558" s="227">
        <v>7.2514452405735799E-2</v>
      </c>
      <c r="D558" s="227">
        <v>7.2759265336587428E-2</v>
      </c>
      <c r="E558" s="227">
        <v>7.3348909135648135E-2</v>
      </c>
      <c r="F558" s="227">
        <v>5.2411861285164736E-2</v>
      </c>
      <c r="G558" s="227">
        <v>7.2241745264140234E-2</v>
      </c>
      <c r="H558" s="227">
        <v>9.2191803575368589E-2</v>
      </c>
      <c r="I558" s="227">
        <v>9.2413873997053197E-2</v>
      </c>
      <c r="J558" s="227">
        <v>8.5976259099361574E-2</v>
      </c>
      <c r="K558" s="227">
        <v>4.6353387569445556E-2</v>
      </c>
      <c r="M558" s="226" t="s">
        <v>40</v>
      </c>
      <c r="N558" s="228">
        <f>IFERROR(B558/_data!B558-1,"")</f>
        <v>0</v>
      </c>
      <c r="O558" s="228">
        <f>IFERROR(C558/_data!C558-1,"")</f>
        <v>0</v>
      </c>
      <c r="P558" s="228">
        <f>IFERROR(D558/_data!D558-1,"")</f>
        <v>0</v>
      </c>
      <c r="Q558" s="228">
        <f>IFERROR(E558/_data!E558-1,"")</f>
        <v>0</v>
      </c>
      <c r="R558" s="228">
        <f>IFERROR(F558/_data!F558-1,"")</f>
        <v>0</v>
      </c>
      <c r="S558" s="228">
        <f>IFERROR(G558/_data!G558-1,"")</f>
        <v>0</v>
      </c>
      <c r="T558" s="228">
        <f>IFERROR(H558/_data!H558-1,"")</f>
        <v>0</v>
      </c>
      <c r="U558" s="228">
        <f>IFERROR(I558/_data!I558-1,"")</f>
        <v>0</v>
      </c>
      <c r="V558" s="228">
        <f>IFERROR(J558/_data!J558-1,"")</f>
        <v>0</v>
      </c>
      <c r="W558" s="228">
        <f>IFERROR(K558/_data!K558-1,"")</f>
        <v>0</v>
      </c>
    </row>
    <row r="560" spans="1:23" x14ac:dyDescent="0.25">
      <c r="A560" s="230" t="s">
        <v>263</v>
      </c>
      <c r="B560" s="231" t="s">
        <v>262</v>
      </c>
      <c r="C560" s="232"/>
      <c r="D560" s="232"/>
      <c r="E560" s="232"/>
      <c r="F560" s="232"/>
      <c r="G560" s="232"/>
      <c r="H560" s="232"/>
    </row>
    <row r="561" spans="1:47" s="152" customFormat="1" x14ac:dyDescent="0.25">
      <c r="A561" s="290" t="s">
        <v>34</v>
      </c>
      <c r="B561" s="290"/>
      <c r="C561" s="290"/>
      <c r="D561" s="290"/>
      <c r="E561" s="290"/>
      <c r="F561" s="290"/>
      <c r="G561" s="290"/>
      <c r="H561" s="290"/>
      <c r="I561" s="290"/>
      <c r="J561" s="290"/>
      <c r="K561" s="290"/>
      <c r="L561" s="86"/>
      <c r="M561" s="290" t="s">
        <v>34</v>
      </c>
      <c r="N561" s="290"/>
      <c r="O561" s="290"/>
      <c r="P561" s="290"/>
      <c r="Q561" s="290"/>
      <c r="R561" s="290"/>
      <c r="S561" s="290"/>
      <c r="T561" s="290"/>
      <c r="U561" s="290"/>
      <c r="V561" s="290"/>
      <c r="W561" s="290"/>
      <c r="X561" s="86"/>
      <c r="Y561" s="290" t="s">
        <v>34</v>
      </c>
      <c r="Z561" s="290"/>
      <c r="AA561" s="290"/>
      <c r="AB561" s="290"/>
      <c r="AC561" s="290"/>
      <c r="AD561" s="290"/>
      <c r="AE561" s="290"/>
      <c r="AF561" s="290"/>
      <c r="AG561" s="290"/>
      <c r="AH561" s="290"/>
      <c r="AI561" s="290"/>
      <c r="AJ561" s="86"/>
      <c r="AK561" s="290" t="s">
        <v>34</v>
      </c>
      <c r="AL561" s="290"/>
      <c r="AM561" s="290"/>
      <c r="AN561" s="290"/>
      <c r="AO561" s="290"/>
      <c r="AP561" s="290"/>
      <c r="AQ561" s="290"/>
      <c r="AR561" s="290"/>
      <c r="AS561" s="290"/>
      <c r="AT561" s="290"/>
      <c r="AU561" s="290"/>
    </row>
    <row r="562" spans="1:47" x14ac:dyDescent="0.25">
      <c r="A562" s="150" t="s">
        <v>255</v>
      </c>
      <c r="B562" s="152"/>
      <c r="C562" s="152"/>
      <c r="D562" s="152"/>
      <c r="E562" s="152"/>
      <c r="F562" s="152"/>
      <c r="G562" s="152"/>
      <c r="H562" s="152"/>
      <c r="I562" s="152"/>
      <c r="J562" s="152"/>
      <c r="K562" s="152"/>
      <c r="M562" s="229" t="s">
        <v>257</v>
      </c>
      <c r="N562" s="150" t="str">
        <f>A562</f>
        <v>Energy consumption (MWh /Einwohner and  Year) - Residential building (Households)</v>
      </c>
      <c r="O562" s="152"/>
      <c r="P562" s="152"/>
      <c r="Q562" s="152"/>
      <c r="R562" s="152"/>
      <c r="S562" s="152"/>
      <c r="T562" s="152"/>
      <c r="U562" s="152"/>
      <c r="V562" s="152"/>
      <c r="W562" s="152"/>
      <c r="Y562" s="150" t="s">
        <v>56</v>
      </c>
      <c r="Z562" s="152"/>
      <c r="AA562" s="152"/>
      <c r="AB562" s="152"/>
      <c r="AC562" s="152"/>
      <c r="AD562" s="152"/>
      <c r="AE562" s="152"/>
      <c r="AF562" s="152"/>
      <c r="AG562" s="152"/>
      <c r="AH562" s="152"/>
      <c r="AI562" s="152"/>
    </row>
    <row r="563" spans="1:47" x14ac:dyDescent="0.25">
      <c r="A563" s="223" t="s">
        <v>39</v>
      </c>
      <c r="B563" s="223">
        <v>2000</v>
      </c>
      <c r="C563" s="223">
        <v>2001</v>
      </c>
      <c r="D563" s="223">
        <v>2002</v>
      </c>
      <c r="E563" s="223">
        <v>2003</v>
      </c>
      <c r="F563" s="223">
        <v>2004</v>
      </c>
      <c r="G563" s="223">
        <v>2005</v>
      </c>
      <c r="H563" s="223">
        <v>2006</v>
      </c>
      <c r="I563" s="223">
        <v>2007</v>
      </c>
      <c r="J563" s="223">
        <v>2008</v>
      </c>
      <c r="K563" s="223">
        <v>2009</v>
      </c>
      <c r="M563" s="223" t="s">
        <v>39</v>
      </c>
      <c r="N563" s="223">
        <v>2000</v>
      </c>
      <c r="O563" s="223">
        <v>2001</v>
      </c>
      <c r="P563" s="223">
        <v>2002</v>
      </c>
      <c r="Q563" s="223">
        <v>2003</v>
      </c>
      <c r="R563" s="223">
        <v>2004</v>
      </c>
      <c r="S563" s="223">
        <v>2005</v>
      </c>
      <c r="T563" s="223">
        <v>2006</v>
      </c>
      <c r="U563" s="223">
        <v>2007</v>
      </c>
      <c r="V563" s="223">
        <v>2008</v>
      </c>
      <c r="W563" s="223">
        <v>2009</v>
      </c>
      <c r="Y563" s="151" t="s">
        <v>39</v>
      </c>
      <c r="Z563" s="151">
        <v>2000</v>
      </c>
      <c r="AA563" s="151">
        <v>2001</v>
      </c>
      <c r="AB563" s="151">
        <v>2002</v>
      </c>
      <c r="AC563" s="151">
        <v>2003</v>
      </c>
      <c r="AD563" s="151">
        <v>2004</v>
      </c>
      <c r="AE563" s="151">
        <v>2005</v>
      </c>
      <c r="AF563" s="151">
        <v>2006</v>
      </c>
      <c r="AG563" s="151">
        <v>2007</v>
      </c>
      <c r="AH563" s="151">
        <v>2008</v>
      </c>
      <c r="AI563" s="151">
        <v>2009</v>
      </c>
      <c r="AL563" s="238" t="s">
        <v>264</v>
      </c>
      <c r="AM563" s="238">
        <f>'DATA-OUTPUT Co2 absolute'!$B$8</f>
        <v>0</v>
      </c>
      <c r="AN563" s="152"/>
      <c r="AO563" s="238" t="s">
        <v>266</v>
      </c>
      <c r="AP563" s="241" t="s">
        <v>265</v>
      </c>
    </row>
    <row r="564" spans="1:47" x14ac:dyDescent="0.25">
      <c r="A564" s="224" t="s">
        <v>1</v>
      </c>
      <c r="B564" s="225">
        <v>0.87934963065515515</v>
      </c>
      <c r="C564" s="225">
        <v>0.46146345187176868</v>
      </c>
      <c r="D564" s="225">
        <v>0.52578753188332639</v>
      </c>
      <c r="E564" s="225">
        <v>0.47549105114181328</v>
      </c>
      <c r="F564" s="225">
        <v>0.48409181628398285</v>
      </c>
      <c r="G564" s="225">
        <v>1.0201163377707254</v>
      </c>
      <c r="H564" s="225">
        <v>0.49044896617955891</v>
      </c>
      <c r="I564" s="225">
        <v>0.4858694591912891</v>
      </c>
      <c r="J564" s="225">
        <v>0.46402734488484948</v>
      </c>
      <c r="K564" s="225">
        <v>0.43517244982883846</v>
      </c>
      <c r="M564" s="224" t="s">
        <v>1</v>
      </c>
      <c r="N564" s="228">
        <f>IFERROR(B564/_data!B564-1,"")</f>
        <v>0</v>
      </c>
      <c r="O564" s="228">
        <f>IFERROR(C564/_data!C564-1,"")</f>
        <v>0</v>
      </c>
      <c r="P564" s="228">
        <f>IFERROR(D564/_data!D564-1,"")</f>
        <v>0</v>
      </c>
      <c r="Q564" s="228">
        <f>IFERROR(E564/_data!E564-1,"")</f>
        <v>0</v>
      </c>
      <c r="R564" s="228">
        <f>IFERROR(F564/_data!F564-1,"")</f>
        <v>0</v>
      </c>
      <c r="S564" s="228">
        <f>IFERROR(G564/_data!G564-1,"")</f>
        <v>0</v>
      </c>
      <c r="T564" s="228">
        <f>IFERROR(H564/_data!H564-1,"")</f>
        <v>0</v>
      </c>
      <c r="U564" s="228">
        <f>IFERROR(I564/_data!I564-1,"")</f>
        <v>0</v>
      </c>
      <c r="V564" s="228">
        <f>IFERROR(J564/_data!J564-1,"")</f>
        <v>0</v>
      </c>
      <c r="W564" s="228">
        <f>IFERROR(K564/_data!K564-1,"")</f>
        <v>0</v>
      </c>
      <c r="Y564" s="159" t="s">
        <v>1</v>
      </c>
      <c r="Z564" s="147">
        <f>_data!Z564</f>
        <v>1.4E-2</v>
      </c>
      <c r="AA564" s="147">
        <f>_data!AA564</f>
        <v>1.0999999999999999E-2</v>
      </c>
      <c r="AB564" s="147">
        <f>_data!AB564</f>
        <v>8.0000000000000002E-3</v>
      </c>
      <c r="AC564" s="147">
        <f>_data!AC564</f>
        <v>0.01</v>
      </c>
      <c r="AD564" s="147">
        <f>_data!AD564</f>
        <v>8.9999999999999993E-3</v>
      </c>
      <c r="AE564" s="147">
        <f>_data!AE564</f>
        <v>7.0000000000000001E-3</v>
      </c>
      <c r="AF564" s="147">
        <f>_data!AF564</f>
        <v>1.2999999999999999E-2</v>
      </c>
      <c r="AG564" s="147">
        <f>_data!AG564</f>
        <v>2.1000000000000001E-2</v>
      </c>
      <c r="AH564" s="147">
        <f>_data!AH564</f>
        <v>1.7000000000000001E-2</v>
      </c>
      <c r="AI564" s="147">
        <f>_data!AI564</f>
        <v>1.7000000000000001E-2</v>
      </c>
      <c r="AL564" s="152"/>
      <c r="AM564" s="237">
        <f>'DATA-OUTPUT EC per capita'!$B$37</f>
        <v>0</v>
      </c>
      <c r="AN564" s="152" t="str">
        <f>IF(AM563=Z563,Z564,IF(AM563=AA563,AA564,IF(AM563=AB563,AB564,IF(AM563=AC563,AC564,IF(AM563=AD563,AD564,IF(AM563=AE563,AE564,IF(AM563=AF563,AF564,IF(AM563=AG563,AG564,IF(AM563=AH563,AH564,IF(AM563=AI563,AI564,"Fehler"))))))))))</f>
        <v>Fehler</v>
      </c>
      <c r="AO564" s="239" t="e">
        <f>AN564*AM564</f>
        <v>#VALUE!</v>
      </c>
      <c r="AP564" s="240" t="e">
        <f>AO564/'DATA-OUTPUT Co2 per capita'!$B$37-1</f>
        <v>#VALUE!</v>
      </c>
    </row>
    <row r="565" spans="1:47" x14ac:dyDescent="0.25">
      <c r="A565" s="224" t="s">
        <v>5</v>
      </c>
      <c r="B565" s="225">
        <v>0</v>
      </c>
      <c r="C565" s="225">
        <v>0</v>
      </c>
      <c r="D565" s="225">
        <v>0</v>
      </c>
      <c r="E565" s="225">
        <v>0</v>
      </c>
      <c r="F565" s="225">
        <v>0</v>
      </c>
      <c r="G565" s="225">
        <v>0</v>
      </c>
      <c r="H565" s="225">
        <v>0</v>
      </c>
      <c r="I565" s="225">
        <v>0</v>
      </c>
      <c r="J565" s="225">
        <v>0</v>
      </c>
      <c r="K565" s="225">
        <v>0</v>
      </c>
      <c r="M565" s="224" t="s">
        <v>5</v>
      </c>
      <c r="N565" s="228" t="str">
        <f>IFERROR(B565/_data!B565-1,"")</f>
        <v/>
      </c>
      <c r="O565" s="228" t="str">
        <f>IFERROR(C565/_data!C565-1,"")</f>
        <v/>
      </c>
      <c r="P565" s="228" t="str">
        <f>IFERROR(D565/_data!D565-1,"")</f>
        <v/>
      </c>
      <c r="Q565" s="228" t="str">
        <f>IFERROR(E565/_data!E565-1,"")</f>
        <v/>
      </c>
      <c r="R565" s="228" t="str">
        <f>IFERROR(F565/_data!F565-1,"")</f>
        <v/>
      </c>
      <c r="S565" s="228" t="str">
        <f>IFERROR(G565/_data!G565-1,"")</f>
        <v/>
      </c>
      <c r="T565" s="228" t="str">
        <f>IFERROR(H565/_data!H565-1,"")</f>
        <v/>
      </c>
      <c r="U565" s="228" t="str">
        <f>IFERROR(I565/_data!I565-1,"")</f>
        <v/>
      </c>
      <c r="V565" s="228" t="str">
        <f>IFERROR(J565/_data!J565-1,"")</f>
        <v/>
      </c>
      <c r="W565" s="228" t="str">
        <f>IFERROR(K565/_data!K565-1,"")</f>
        <v/>
      </c>
      <c r="Y565" s="159" t="s">
        <v>5</v>
      </c>
      <c r="Z565" s="147" t="str">
        <f>_data!Z565</f>
        <v>n.a.</v>
      </c>
      <c r="AA565" s="147" t="str">
        <f>_data!AA565</f>
        <v>n.a.</v>
      </c>
      <c r="AB565" s="147" t="str">
        <f>_data!AB565</f>
        <v>n.a.</v>
      </c>
      <c r="AC565" s="147" t="str">
        <f>_data!AC565</f>
        <v>n.a.</v>
      </c>
      <c r="AD565" s="147" t="str">
        <f>_data!AD565</f>
        <v>n.a.</v>
      </c>
      <c r="AE565" s="147" t="str">
        <f>_data!AE565</f>
        <v>n.a.</v>
      </c>
      <c r="AF565" s="147" t="str">
        <f>_data!AF565</f>
        <v>n.a.</v>
      </c>
      <c r="AG565" s="147" t="str">
        <f>_data!AG565</f>
        <v>n.a.</v>
      </c>
      <c r="AH565" s="147" t="str">
        <f>_data!AH565</f>
        <v>n.a.</v>
      </c>
      <c r="AI565" s="147" t="str">
        <f>_data!AI565</f>
        <v>n.a.</v>
      </c>
      <c r="AL565" s="152"/>
      <c r="AM565" s="237">
        <f>'DATA-OUTPUT EC per capita'!$C$37</f>
        <v>0</v>
      </c>
      <c r="AN565" s="222" t="str">
        <f>IF(AM563=Z563,Z565,IF(AM563=AA563,AA565,IF(AM563=AB563,AB565,IF(AM563=AC563,AC565,IF(AM563=AD563,AD565,IF(AM563=AE563,AE565,IF(AM563=AF563,AF565,IF(AM563=AG563, AG565,IF(AM563=AH563,AH565,IF(AM563=AI563,AI565,"Fehler"))))))))))</f>
        <v>Fehler</v>
      </c>
      <c r="AO565" s="239" t="e">
        <f>AM565*AN565</f>
        <v>#VALUE!</v>
      </c>
      <c r="AP565" s="240" t="e">
        <f>AO565/'DATA-OUTPUT Co2 per capita'!$C$37-1</f>
        <v>#VALUE!</v>
      </c>
    </row>
    <row r="566" spans="1:47" x14ac:dyDescent="0.25">
      <c r="A566" s="224" t="s">
        <v>6</v>
      </c>
      <c r="B566" s="225">
        <v>0</v>
      </c>
      <c r="C566" s="225">
        <v>0</v>
      </c>
      <c r="D566" s="225">
        <v>0</v>
      </c>
      <c r="E566" s="225">
        <v>0</v>
      </c>
      <c r="F566" s="225">
        <v>0</v>
      </c>
      <c r="G566" s="225">
        <v>0</v>
      </c>
      <c r="H566" s="225">
        <v>0</v>
      </c>
      <c r="I566" s="225">
        <v>0</v>
      </c>
      <c r="J566" s="225">
        <v>0</v>
      </c>
      <c r="K566" s="225">
        <v>0</v>
      </c>
      <c r="M566" s="224" t="s">
        <v>6</v>
      </c>
      <c r="N566" s="228" t="str">
        <f>IFERROR(B566/_data!B566-1,"")</f>
        <v/>
      </c>
      <c r="O566" s="228" t="str">
        <f>IFERROR(C566/_data!C566-1,"")</f>
        <v/>
      </c>
      <c r="P566" s="228" t="str">
        <f>IFERROR(D566/_data!D566-1,"")</f>
        <v/>
      </c>
      <c r="Q566" s="228" t="str">
        <f>IFERROR(E566/_data!E566-1,"")</f>
        <v/>
      </c>
      <c r="R566" s="228" t="str">
        <f>IFERROR(F566/_data!F566-1,"")</f>
        <v/>
      </c>
      <c r="S566" s="228" t="str">
        <f>IFERROR(G566/_data!G566-1,"")</f>
        <v/>
      </c>
      <c r="T566" s="228" t="str">
        <f>IFERROR(H566/_data!H566-1,"")</f>
        <v/>
      </c>
      <c r="U566" s="228" t="str">
        <f>IFERROR(I566/_data!I566-1,"")</f>
        <v/>
      </c>
      <c r="V566" s="228" t="str">
        <f>IFERROR(J566/_data!J566-1,"")</f>
        <v/>
      </c>
      <c r="W566" s="228" t="str">
        <f>IFERROR(K566/_data!K566-1,"")</f>
        <v/>
      </c>
      <c r="Y566" s="159" t="s">
        <v>6</v>
      </c>
      <c r="Z566" s="147">
        <f>_data!Z566</f>
        <v>0.20200000000000001</v>
      </c>
      <c r="AA566" s="147">
        <f>_data!AA566</f>
        <v>0.20200000000000001</v>
      </c>
      <c r="AB566" s="147">
        <f>_data!AB566</f>
        <v>0.20200000000000001</v>
      </c>
      <c r="AC566" s="147">
        <f>_data!AC566</f>
        <v>0.20200000000000001</v>
      </c>
      <c r="AD566" s="147">
        <f>_data!AD566</f>
        <v>0.20200000000000001</v>
      </c>
      <c r="AE566" s="147">
        <f>_data!AE566</f>
        <v>0.20200000000000001</v>
      </c>
      <c r="AF566" s="147">
        <f>_data!AF566</f>
        <v>0.20200000000000001</v>
      </c>
      <c r="AG566" s="147">
        <f>_data!AG566</f>
        <v>0.20200000000000001</v>
      </c>
      <c r="AH566" s="147">
        <f>_data!AH566</f>
        <v>0.20200000000000001</v>
      </c>
      <c r="AI566" s="147">
        <f>_data!AI566</f>
        <v>0.20200000000000001</v>
      </c>
      <c r="AL566" s="152"/>
      <c r="AM566" s="237">
        <f>'DATA-OUTPUT EC per capita'!$D$37</f>
        <v>0</v>
      </c>
      <c r="AN566" s="222" t="str">
        <f>IF(AM563=Z563,Z566,IF(AM563=AA563,AA566,IF(AM563=AB563,AB566,IF(AM563=AC563,AC566,IF(AM563=AD563,AD566,IF(AM563=AE563,AE566,IF(AM563=AF563,AF566,IF(AM563=AG563, AG566,IF(AM563=AH563,AH566,IF(AM563=AI563,AI566,"Fehler"))))))))))</f>
        <v>Fehler</v>
      </c>
      <c r="AO566" s="239" t="e">
        <f t="shared" ref="AO566:AO572" si="7">AM566*AN566</f>
        <v>#VALUE!</v>
      </c>
      <c r="AP566" s="240" t="e">
        <f>AO566/'DATA-OUTPUT Co2 per capita'!$D$37-1</f>
        <v>#VALUE!</v>
      </c>
    </row>
    <row r="567" spans="1:47" x14ac:dyDescent="0.25">
      <c r="A567" s="224" t="s">
        <v>2</v>
      </c>
      <c r="B567" s="225">
        <v>0</v>
      </c>
      <c r="C567" s="225">
        <v>0</v>
      </c>
      <c r="D567" s="225">
        <v>0</v>
      </c>
      <c r="E567" s="225">
        <v>0</v>
      </c>
      <c r="F567" s="225">
        <v>0</v>
      </c>
      <c r="G567" s="225">
        <v>0</v>
      </c>
      <c r="H567" s="225">
        <v>0</v>
      </c>
      <c r="I567" s="225">
        <v>0</v>
      </c>
      <c r="J567" s="225">
        <v>0</v>
      </c>
      <c r="K567" s="225">
        <v>0</v>
      </c>
      <c r="M567" s="224" t="s">
        <v>2</v>
      </c>
      <c r="N567" s="228" t="str">
        <f>IFERROR(B567/_data!B567-1,"")</f>
        <v/>
      </c>
      <c r="O567" s="228" t="str">
        <f>IFERROR(C567/_data!C567-1,"")</f>
        <v/>
      </c>
      <c r="P567" s="228" t="str">
        <f>IFERROR(D567/_data!D567-1,"")</f>
        <v/>
      </c>
      <c r="Q567" s="228" t="str">
        <f>IFERROR(E567/_data!E567-1,"")</f>
        <v/>
      </c>
      <c r="R567" s="228" t="str">
        <f>IFERROR(F567/_data!F567-1,"")</f>
        <v/>
      </c>
      <c r="S567" s="228" t="str">
        <f>IFERROR(G567/_data!G567-1,"")</f>
        <v/>
      </c>
      <c r="T567" s="228" t="str">
        <f>IFERROR(H567/_data!H567-1,"")</f>
        <v/>
      </c>
      <c r="U567" s="228" t="str">
        <f>IFERROR(I567/_data!I567-1,"")</f>
        <v/>
      </c>
      <c r="V567" s="228" t="str">
        <f>IFERROR(J567/_data!J567-1,"")</f>
        <v/>
      </c>
      <c r="W567" s="228" t="str">
        <f>IFERROR(K567/_data!K567-1,"")</f>
        <v/>
      </c>
      <c r="Y567" s="159" t="s">
        <v>2</v>
      </c>
      <c r="Z567" s="147">
        <f>_data!Z567</f>
        <v>0.23100000000000001</v>
      </c>
      <c r="AA567" s="147">
        <f>_data!AA567</f>
        <v>0.23100000000000001</v>
      </c>
      <c r="AB567" s="147">
        <f>_data!AB567</f>
        <v>0.23100000000000001</v>
      </c>
      <c r="AC567" s="147">
        <f>_data!AC567</f>
        <v>0.23100000000000001</v>
      </c>
      <c r="AD567" s="147">
        <f>_data!AD567</f>
        <v>0.23100000000000001</v>
      </c>
      <c r="AE567" s="147">
        <f>_data!AE567</f>
        <v>0.23100000000000001</v>
      </c>
      <c r="AF567" s="147">
        <f>_data!AF567</f>
        <v>0.23100000000000001</v>
      </c>
      <c r="AG567" s="147">
        <f>_data!AG567</f>
        <v>0.23100000000000001</v>
      </c>
      <c r="AH567" s="147">
        <f>_data!AH567</f>
        <v>0.23100000000000001</v>
      </c>
      <c r="AI567" s="147">
        <f>_data!AI567</f>
        <v>0.23100000000000001</v>
      </c>
      <c r="AL567" s="152"/>
      <c r="AM567" s="237">
        <f>'DATA-OUTPUT EC per capita'!$E$37</f>
        <v>0</v>
      </c>
      <c r="AN567" s="222" t="str">
        <f>IF(AM563=Z563,Z567,IF(AM563=AA563,AA567,IF(AM563=AB563,AB567,IF(AM563=AC563,AC567,IF(AM563=AD563,AD567,IF(AM563=AE563,AE567,IF(AM563=AF563,AF567,IF(AM563=AG563, AG567,IF(AM563=AH563,AH567,IF(AM563=AI563,AI567,"Fehler"))))))))))</f>
        <v>Fehler</v>
      </c>
      <c r="AO567" s="239" t="e">
        <f t="shared" si="7"/>
        <v>#VALUE!</v>
      </c>
      <c r="AP567" s="152" t="e">
        <f>AO567/'DATA-OUTPUT Co2 per capita'!$E$37-1</f>
        <v>#VALUE!</v>
      </c>
    </row>
    <row r="568" spans="1:47" x14ac:dyDescent="0.25">
      <c r="A568" s="224" t="s">
        <v>7</v>
      </c>
      <c r="B568" s="225">
        <v>0</v>
      </c>
      <c r="C568" s="225">
        <v>0</v>
      </c>
      <c r="D568" s="225">
        <v>0</v>
      </c>
      <c r="E568" s="225">
        <v>0</v>
      </c>
      <c r="F568" s="225">
        <v>0</v>
      </c>
      <c r="G568" s="225">
        <v>0</v>
      </c>
      <c r="H568" s="225">
        <v>0</v>
      </c>
      <c r="I568" s="225">
        <v>0</v>
      </c>
      <c r="J568" s="225">
        <v>0</v>
      </c>
      <c r="K568" s="225">
        <v>0</v>
      </c>
      <c r="M568" s="224" t="s">
        <v>7</v>
      </c>
      <c r="N568" s="228" t="str">
        <f>IFERROR(B568/_data!B568-1,"")</f>
        <v/>
      </c>
      <c r="O568" s="228" t="str">
        <f>IFERROR(C568/_data!C568-1,"")</f>
        <v/>
      </c>
      <c r="P568" s="228" t="str">
        <f>IFERROR(D568/_data!D568-1,"")</f>
        <v/>
      </c>
      <c r="Q568" s="228" t="str">
        <f>IFERROR(E568/_data!E568-1,"")</f>
        <v/>
      </c>
      <c r="R568" s="228" t="str">
        <f>IFERROR(F568/_data!F568-1,"")</f>
        <v/>
      </c>
      <c r="S568" s="228" t="str">
        <f>IFERROR(G568/_data!G568-1,"")</f>
        <v/>
      </c>
      <c r="T568" s="228" t="str">
        <f>IFERROR(H568/_data!H568-1,"")</f>
        <v/>
      </c>
      <c r="U568" s="228" t="str">
        <f>IFERROR(I568/_data!I568-1,"")</f>
        <v/>
      </c>
      <c r="V568" s="228" t="str">
        <f>IFERROR(J568/_data!J568-1,"")</f>
        <v/>
      </c>
      <c r="W568" s="228" t="str">
        <f>IFERROR(K568/_data!K568-1,"")</f>
        <v/>
      </c>
      <c r="Y568" s="159" t="s">
        <v>7</v>
      </c>
      <c r="Z568" s="147">
        <f>_data!Z568</f>
        <v>0.26700000000000002</v>
      </c>
      <c r="AA568" s="147">
        <f>_data!AA568</f>
        <v>0.26700000000000002</v>
      </c>
      <c r="AB568" s="147">
        <f>_data!AB568</f>
        <v>0.26700000000000002</v>
      </c>
      <c r="AC568" s="147">
        <f>_data!AC568</f>
        <v>0.26700000000000002</v>
      </c>
      <c r="AD568" s="147">
        <f>_data!AD568</f>
        <v>0.26700000000000002</v>
      </c>
      <c r="AE568" s="147">
        <f>_data!AE568</f>
        <v>0.26700000000000002</v>
      </c>
      <c r="AF568" s="147">
        <f>_data!AF568</f>
        <v>0.26700000000000002</v>
      </c>
      <c r="AG568" s="147">
        <f>_data!AG568</f>
        <v>0.26700000000000002</v>
      </c>
      <c r="AH568" s="147">
        <f>_data!AH568</f>
        <v>0.26700000000000002</v>
      </c>
      <c r="AI568" s="147">
        <f>_data!AI568</f>
        <v>0.26700000000000002</v>
      </c>
      <c r="AL568" s="152"/>
      <c r="AM568" s="237">
        <f>'DATA-OUTPUT EC per capita'!$F$37</f>
        <v>0</v>
      </c>
      <c r="AN568" s="222" t="str">
        <f>IF(AM563=Z563,Z568,IF(AM563=AA563,AA568,IF(AM563=AB563,AB568,IF(AM563=AC563,AC568,IF(AM563=AD563,AD568,IF(AM563=AE563,AE568,IF(AM563=AF563,AF568,IF(AM563=AG563, AG568,IF(AM563=AH563,AH568,IF(AM563=AI563,AI568,"Fehler"))))))))))</f>
        <v>Fehler</v>
      </c>
      <c r="AO568" s="239" t="e">
        <f t="shared" si="7"/>
        <v>#VALUE!</v>
      </c>
      <c r="AP568" s="240" t="e">
        <f>AO568/'DATA-OUTPUT Co2 per capita'!$F$37-1</f>
        <v>#VALUE!</v>
      </c>
    </row>
    <row r="569" spans="1:47" x14ac:dyDescent="0.25">
      <c r="A569" s="224" t="s">
        <v>8</v>
      </c>
      <c r="B569" s="225">
        <v>0</v>
      </c>
      <c r="C569" s="225">
        <v>0</v>
      </c>
      <c r="D569" s="225">
        <v>0</v>
      </c>
      <c r="E569" s="225">
        <v>0</v>
      </c>
      <c r="F569" s="225">
        <v>0</v>
      </c>
      <c r="G569" s="225">
        <v>0</v>
      </c>
      <c r="H569" s="225">
        <v>0</v>
      </c>
      <c r="I569" s="225">
        <v>0</v>
      </c>
      <c r="J569" s="225">
        <v>0</v>
      </c>
      <c r="K569" s="225">
        <v>0</v>
      </c>
      <c r="M569" s="224" t="s">
        <v>8</v>
      </c>
      <c r="N569" s="228" t="str">
        <f>IFERROR(B569/_data!B569-1,"")</f>
        <v/>
      </c>
      <c r="O569" s="228" t="str">
        <f>IFERROR(C569/_data!C569-1,"")</f>
        <v/>
      </c>
      <c r="P569" s="228" t="str">
        <f>IFERROR(D569/_data!D569-1,"")</f>
        <v/>
      </c>
      <c r="Q569" s="228" t="str">
        <f>IFERROR(E569/_data!E569-1,"")</f>
        <v/>
      </c>
      <c r="R569" s="228" t="str">
        <f>IFERROR(F569/_data!F569-1,"")</f>
        <v/>
      </c>
      <c r="S569" s="228" t="str">
        <f>IFERROR(G569/_data!G569-1,"")</f>
        <v/>
      </c>
      <c r="T569" s="228" t="str">
        <f>IFERROR(H569/_data!H569-1,"")</f>
        <v/>
      </c>
      <c r="U569" s="228" t="str">
        <f>IFERROR(I569/_data!I569-1,"")</f>
        <v/>
      </c>
      <c r="V569" s="228" t="str">
        <f>IFERROR(J569/_data!J569-1,"")</f>
        <v/>
      </c>
      <c r="W569" s="228" t="str">
        <f>IFERROR(K569/_data!K569-1,"")</f>
        <v/>
      </c>
      <c r="Y569" s="159" t="s">
        <v>8</v>
      </c>
      <c r="Z569" s="147">
        <f>_data!Z569</f>
        <v>0.249</v>
      </c>
      <c r="AA569" s="147">
        <f>_data!AA569</f>
        <v>0.249</v>
      </c>
      <c r="AB569" s="147">
        <f>_data!AB569</f>
        <v>0.249</v>
      </c>
      <c r="AC569" s="147">
        <f>_data!AC569</f>
        <v>0.249</v>
      </c>
      <c r="AD569" s="147">
        <f>_data!AD569</f>
        <v>0.249</v>
      </c>
      <c r="AE569" s="147">
        <f>_data!AE569</f>
        <v>0.249</v>
      </c>
      <c r="AF569" s="147">
        <f>_data!AF569</f>
        <v>0.249</v>
      </c>
      <c r="AG569" s="147">
        <f>_data!AG569</f>
        <v>0.249</v>
      </c>
      <c r="AH569" s="147">
        <f>_data!AH569</f>
        <v>0.249</v>
      </c>
      <c r="AI569" s="147">
        <f>_data!AI569</f>
        <v>0.249</v>
      </c>
      <c r="AL569" s="152"/>
      <c r="AM569" s="237">
        <f>'DATA-OUTPUT EC per capita'!$G$37</f>
        <v>0</v>
      </c>
      <c r="AN569" s="222" t="str">
        <f>IF(AM563=Z563,Z569,IF(AM563=AA563,AA569,IF(AM563=AB563,AB569,IF(AM563=AC563,AC569,IF(AM563=AD563,AD569,IF(AM563=AE563,AE569,IF(AM563=AF563,AF569,IF(AM563=AG563, AG569,IF(AM563=AH563,AH569,IF(AM563=AI563,AI569,"Fehler"))))))))))</f>
        <v>Fehler</v>
      </c>
      <c r="AO569" s="239" t="e">
        <f t="shared" si="7"/>
        <v>#VALUE!</v>
      </c>
      <c r="AP569" s="240" t="e">
        <f>AO569/'DATA-OUTPUT Co2 per capita'!$G$37-1</f>
        <v>#VALUE!</v>
      </c>
    </row>
    <row r="570" spans="1:47" x14ac:dyDescent="0.25">
      <c r="A570" s="224" t="s">
        <v>9</v>
      </c>
      <c r="B570" s="225">
        <v>0</v>
      </c>
      <c r="C570" s="225">
        <v>0</v>
      </c>
      <c r="D570" s="225">
        <v>0</v>
      </c>
      <c r="E570" s="225">
        <v>0</v>
      </c>
      <c r="F570" s="225">
        <v>0</v>
      </c>
      <c r="G570" s="225">
        <v>0</v>
      </c>
      <c r="H570" s="225">
        <v>0</v>
      </c>
      <c r="I570" s="225">
        <v>0</v>
      </c>
      <c r="J570" s="225">
        <v>0</v>
      </c>
      <c r="K570" s="225">
        <v>0</v>
      </c>
      <c r="M570" s="224" t="s">
        <v>9</v>
      </c>
      <c r="N570" s="228" t="str">
        <f>IFERROR(B570/_data!B570-1,"")</f>
        <v/>
      </c>
      <c r="O570" s="228" t="str">
        <f>IFERROR(C570/_data!C570-1,"")</f>
        <v/>
      </c>
      <c r="P570" s="228" t="str">
        <f>IFERROR(D570/_data!D570-1,"")</f>
        <v/>
      </c>
      <c r="Q570" s="228" t="str">
        <f>IFERROR(E570/_data!E570-1,"")</f>
        <v/>
      </c>
      <c r="R570" s="228" t="str">
        <f>IFERROR(F570/_data!F570-1,"")</f>
        <v/>
      </c>
      <c r="S570" s="228" t="str">
        <f>IFERROR(G570/_data!G570-1,"")</f>
        <v/>
      </c>
      <c r="T570" s="228" t="str">
        <f>IFERROR(H570/_data!H570-1,"")</f>
        <v/>
      </c>
      <c r="U570" s="228" t="str">
        <f>IFERROR(I570/_data!I570-1,"")</f>
        <v/>
      </c>
      <c r="V570" s="228" t="str">
        <f>IFERROR(J570/_data!J570-1,"")</f>
        <v/>
      </c>
      <c r="W570" s="228" t="str">
        <f>IFERROR(K570/_data!K570-1,"")</f>
        <v/>
      </c>
      <c r="Y570" s="159" t="s">
        <v>9</v>
      </c>
      <c r="Z570" s="147">
        <f>_data!Z570</f>
        <v>0.36399999999999999</v>
      </c>
      <c r="AA570" s="147">
        <f>_data!AA570</f>
        <v>0.36399999999999999</v>
      </c>
      <c r="AB570" s="147">
        <f>_data!AB570</f>
        <v>0.36399999999999999</v>
      </c>
      <c r="AC570" s="147">
        <f>_data!AC570</f>
        <v>0.36399999999999999</v>
      </c>
      <c r="AD570" s="147">
        <f>_data!AD570</f>
        <v>0.36399999999999999</v>
      </c>
      <c r="AE570" s="147">
        <f>_data!AE570</f>
        <v>0.36399999999999999</v>
      </c>
      <c r="AF570" s="147">
        <f>_data!AF570</f>
        <v>0.36399999999999999</v>
      </c>
      <c r="AG570" s="147">
        <f>_data!AG570</f>
        <v>0.36399999999999999</v>
      </c>
      <c r="AH570" s="147">
        <f>_data!AH570</f>
        <v>0.36399999999999999</v>
      </c>
      <c r="AI570" s="147">
        <f>_data!AI570</f>
        <v>0.36399999999999999</v>
      </c>
      <c r="AL570" s="152"/>
      <c r="AM570" s="237">
        <f>'DATA-OUTPUT EC per capita'!$H$37</f>
        <v>0</v>
      </c>
      <c r="AN570" s="222" t="str">
        <f>IF(AM563=Z563,Z570,IF(AM563=AA563,AA570,IF(AM563=AB563,AB570,IF(AM563=AC563,AC570,IF(AM563=AD563,AD570,IF(AM563=AE563,AE570,IF(AM563=AF563,AF570,IF(AM563=AG563, AG570,IF(AM563=AH563,AH570,IF(AM563=AI563,AI570,"Fehler"))))))))))</f>
        <v>Fehler</v>
      </c>
      <c r="AO570" s="239" t="e">
        <f t="shared" si="7"/>
        <v>#VALUE!</v>
      </c>
      <c r="AP570" s="240" t="e">
        <f>AO570/'DATA-OUTPUT Co2 per capita'!$H$37-1</f>
        <v>#VALUE!</v>
      </c>
    </row>
    <row r="571" spans="1:47" x14ac:dyDescent="0.25">
      <c r="A571" s="224" t="s">
        <v>10</v>
      </c>
      <c r="B571" s="225">
        <v>0</v>
      </c>
      <c r="C571" s="225">
        <v>0</v>
      </c>
      <c r="D571" s="225">
        <v>0</v>
      </c>
      <c r="E571" s="225">
        <v>0</v>
      </c>
      <c r="F571" s="225">
        <v>0</v>
      </c>
      <c r="G571" s="225">
        <v>0</v>
      </c>
      <c r="H571" s="225">
        <v>0</v>
      </c>
      <c r="I571" s="225">
        <v>0</v>
      </c>
      <c r="J571" s="225">
        <v>0</v>
      </c>
      <c r="K571" s="225">
        <v>0</v>
      </c>
      <c r="M571" s="224" t="s">
        <v>10</v>
      </c>
      <c r="N571" s="228" t="str">
        <f>IFERROR(B571/_data!B571-1,"")</f>
        <v/>
      </c>
      <c r="O571" s="228" t="str">
        <f>IFERROR(C571/_data!C571-1,"")</f>
        <v/>
      </c>
      <c r="P571" s="228" t="str">
        <f>IFERROR(D571/_data!D571-1,"")</f>
        <v/>
      </c>
      <c r="Q571" s="228" t="str">
        <f>IFERROR(E571/_data!E571-1,"")</f>
        <v/>
      </c>
      <c r="R571" s="228" t="str">
        <f>IFERROR(F571/_data!F571-1,"")</f>
        <v/>
      </c>
      <c r="S571" s="228" t="str">
        <f>IFERROR(G571/_data!G571-1,"")</f>
        <v/>
      </c>
      <c r="T571" s="228" t="str">
        <f>IFERROR(H571/_data!H571-1,"")</f>
        <v/>
      </c>
      <c r="U571" s="228" t="str">
        <f>IFERROR(I571/_data!I571-1,"")</f>
        <v/>
      </c>
      <c r="V571" s="228" t="str">
        <f>IFERROR(J571/_data!J571-1,"")</f>
        <v/>
      </c>
      <c r="W571" s="228" t="str">
        <f>IFERROR(K571/_data!K571-1,"")</f>
        <v/>
      </c>
      <c r="Y571" s="159" t="s">
        <v>10</v>
      </c>
      <c r="Z571" s="147">
        <f>_data!Z571</f>
        <v>0.38200000000000001</v>
      </c>
      <c r="AA571" s="147">
        <f>_data!AA571</f>
        <v>0.38200000000000001</v>
      </c>
      <c r="AB571" s="147">
        <f>_data!AB571</f>
        <v>0.38200000000000001</v>
      </c>
      <c r="AC571" s="147">
        <f>_data!AC571</f>
        <v>0.38200000000000001</v>
      </c>
      <c r="AD571" s="147">
        <f>_data!AD571</f>
        <v>0.38200000000000001</v>
      </c>
      <c r="AE571" s="147">
        <f>_data!AE571</f>
        <v>0.38200000000000001</v>
      </c>
      <c r="AF571" s="147">
        <f>_data!AF571</f>
        <v>0.38200000000000001</v>
      </c>
      <c r="AG571" s="147">
        <f>_data!AG571</f>
        <v>0.38200000000000001</v>
      </c>
      <c r="AH571" s="147">
        <f>_data!AH571</f>
        <v>0.38200000000000001</v>
      </c>
      <c r="AI571" s="147">
        <f>_data!AI571</f>
        <v>0.38200000000000001</v>
      </c>
      <c r="AL571" s="152"/>
      <c r="AM571" s="237">
        <f>'DATA-OUTPUT EC per capita'!$I$37</f>
        <v>0</v>
      </c>
      <c r="AN571" s="222" t="str">
        <f>IF(AM563=Z563,Z571,IF(AM563=AA563,AA571,IF(AM563=AB563,AB571,IF(AM563=AC563,AC571,IF(AM563=AD563,AD571,IF(AM563=AE563,AE571,IF(AM563=AF563,AF571,IF(AM563=AG563, AG571,IF(AM563=AH563,AH571,IF(AM563=AI563,AI571,"Fehler"))))))))))</f>
        <v>Fehler</v>
      </c>
      <c r="AO571" s="239" t="e">
        <f t="shared" si="7"/>
        <v>#VALUE!</v>
      </c>
      <c r="AP571" s="240" t="e">
        <f>AO571/'DATA-OUTPUT Co2 per capita'!$I$37-1</f>
        <v>#VALUE!</v>
      </c>
    </row>
    <row r="572" spans="1:47" x14ac:dyDescent="0.25">
      <c r="A572" s="224" t="s">
        <v>11</v>
      </c>
      <c r="B572" s="225">
        <v>0</v>
      </c>
      <c r="C572" s="225">
        <v>0</v>
      </c>
      <c r="D572" s="225">
        <v>0</v>
      </c>
      <c r="E572" s="225">
        <v>0</v>
      </c>
      <c r="F572" s="225">
        <v>0</v>
      </c>
      <c r="G572" s="225">
        <v>0</v>
      </c>
      <c r="H572" s="225">
        <v>0</v>
      </c>
      <c r="I572" s="225">
        <v>0</v>
      </c>
      <c r="J572" s="225">
        <v>0</v>
      </c>
      <c r="K572" s="225">
        <v>0</v>
      </c>
      <c r="M572" s="224" t="s">
        <v>11</v>
      </c>
      <c r="N572" s="228" t="str">
        <f>IFERROR(B572/_data!B572-1,"")</f>
        <v/>
      </c>
      <c r="O572" s="228" t="str">
        <f>IFERROR(C572/_data!C572-1,"")</f>
        <v/>
      </c>
      <c r="P572" s="228" t="str">
        <f>IFERROR(D572/_data!D572-1,"")</f>
        <v/>
      </c>
      <c r="Q572" s="228" t="str">
        <f>IFERROR(E572/_data!E572-1,"")</f>
        <v/>
      </c>
      <c r="R572" s="228" t="str">
        <f>IFERROR(F572/_data!F572-1,"")</f>
        <v/>
      </c>
      <c r="S572" s="228" t="str">
        <f>IFERROR(G572/_data!G572-1,"")</f>
        <v/>
      </c>
      <c r="T572" s="228" t="str">
        <f>IFERROR(H572/_data!H572-1,"")</f>
        <v/>
      </c>
      <c r="U572" s="228" t="str">
        <f>IFERROR(I572/_data!I572-1,"")</f>
        <v/>
      </c>
      <c r="V572" s="228" t="str">
        <f>IFERROR(J572/_data!J572-1,"")</f>
        <v/>
      </c>
      <c r="W572" s="228" t="str">
        <f>IFERROR(K572/_data!K572-1,"")</f>
        <v/>
      </c>
      <c r="Y572" s="159" t="s">
        <v>11</v>
      </c>
      <c r="Z572" s="147">
        <f>_data!Z572</f>
        <v>0</v>
      </c>
      <c r="AA572" s="147">
        <f>_data!AA572</f>
        <v>0</v>
      </c>
      <c r="AB572" s="147">
        <f>_data!AB572</f>
        <v>0</v>
      </c>
      <c r="AC572" s="147">
        <f>_data!AC572</f>
        <v>0</v>
      </c>
      <c r="AD572" s="147">
        <f>_data!AD572</f>
        <v>0</v>
      </c>
      <c r="AE572" s="147">
        <f>_data!AE572</f>
        <v>0</v>
      </c>
      <c r="AF572" s="147">
        <f>_data!AF572</f>
        <v>0</v>
      </c>
      <c r="AG572" s="147">
        <f>_data!AG572</f>
        <v>0</v>
      </c>
      <c r="AH572" s="147">
        <f>_data!AH572</f>
        <v>0</v>
      </c>
      <c r="AI572" s="147">
        <f>_data!AI572</f>
        <v>0</v>
      </c>
      <c r="AL572" s="152"/>
      <c r="AM572" s="237">
        <f>'DATA-OUTPUT EC per capita'!$J$37</f>
        <v>0</v>
      </c>
      <c r="AN572" s="222" t="str">
        <f>IF(AM563=Z563,Z572,IF(AM563=AA563,AA572,IF(AM563=AB563,AB572,IF(AM563=AC563,AC572,IF(AM563=AD563,AD572,IF(AM563=AE563,AE572,IF(AM563=AF563,AF572,IF(AM563=AG563, AG572,IF(AM563=AH563,AH572,IF(AM563=AI563,AI572,"Fehler"))))))))))</f>
        <v>Fehler</v>
      </c>
      <c r="AO572" s="239" t="e">
        <f t="shared" si="7"/>
        <v>#VALUE!</v>
      </c>
      <c r="AP572" s="152" t="e">
        <f>AO572/'DATA-OUTPUT Co2 per capita'!$J$37-1</f>
        <v>#VALUE!</v>
      </c>
    </row>
    <row r="573" spans="1:47" x14ac:dyDescent="0.25">
      <c r="A573" s="226" t="s">
        <v>40</v>
      </c>
      <c r="B573" s="227">
        <v>0.87934963065515515</v>
      </c>
      <c r="C573" s="227">
        <v>0.46146345187176868</v>
      </c>
      <c r="D573" s="227">
        <v>0.52578753188332639</v>
      </c>
      <c r="E573" s="227">
        <v>0.47549105114181328</v>
      </c>
      <c r="F573" s="227">
        <v>0.48409181628398285</v>
      </c>
      <c r="G573" s="227">
        <v>1.0201163377707254</v>
      </c>
      <c r="H573" s="227">
        <v>0.49044896617955891</v>
      </c>
      <c r="I573" s="227">
        <v>0.4858694591912891</v>
      </c>
      <c r="J573" s="227">
        <v>0.46402734488484948</v>
      </c>
      <c r="K573" s="227">
        <v>0.43517244982883846</v>
      </c>
      <c r="M573" s="226" t="s">
        <v>40</v>
      </c>
      <c r="N573" s="228">
        <f>IFERROR(B573/_data!B573-1,"")</f>
        <v>0</v>
      </c>
      <c r="O573" s="228">
        <f>IFERROR(C573/_data!C573-1,"")</f>
        <v>0</v>
      </c>
      <c r="P573" s="228">
        <f>IFERROR(D573/_data!D573-1,"")</f>
        <v>0</v>
      </c>
      <c r="Q573" s="228">
        <f>IFERROR(E573/_data!E573-1,"")</f>
        <v>0</v>
      </c>
      <c r="R573" s="228">
        <f>IFERROR(F573/_data!F573-1,"")</f>
        <v>0</v>
      </c>
      <c r="S573" s="228">
        <f>IFERROR(G573/_data!G573-1,"")</f>
        <v>0</v>
      </c>
      <c r="T573" s="228">
        <f>IFERROR(H573/_data!H573-1,"")</f>
        <v>0</v>
      </c>
      <c r="U573" s="228">
        <f>IFERROR(I573/_data!I573-1,"")</f>
        <v>0</v>
      </c>
      <c r="V573" s="228">
        <f>IFERROR(J573/_data!J573-1,"")</f>
        <v>0</v>
      </c>
      <c r="W573" s="228">
        <f>IFERROR(K573/_data!K573-1,"")</f>
        <v>0</v>
      </c>
      <c r="AL573" s="152" t="s">
        <v>12</v>
      </c>
      <c r="AM573" s="152"/>
      <c r="AN573" s="152"/>
      <c r="AO573" s="239" t="e">
        <f>SUM(AO564:AO572)</f>
        <v>#VALUE!</v>
      </c>
      <c r="AP573" s="240" t="e">
        <f>AO573/'DATA-OUTPUT Co2 per capita'!$K$37-1</f>
        <v>#VALUE!</v>
      </c>
    </row>
    <row r="575" spans="1:47" x14ac:dyDescent="0.25">
      <c r="A575" s="150" t="s">
        <v>256</v>
      </c>
      <c r="B575" s="152"/>
      <c r="C575" s="152"/>
      <c r="D575" s="152"/>
      <c r="E575" s="152"/>
      <c r="F575" s="152"/>
      <c r="G575" s="152"/>
      <c r="H575" s="152"/>
      <c r="I575" s="152"/>
      <c r="J575" s="152"/>
      <c r="K575" s="152"/>
      <c r="M575" s="229" t="s">
        <v>257</v>
      </c>
      <c r="N575" s="150" t="str">
        <f>A575</f>
        <v>Energy consumption (MWh /Einwohner and  Year) - Primary sector (Agriculture)</v>
      </c>
      <c r="O575" s="152"/>
      <c r="P575" s="152"/>
      <c r="Q575" s="152"/>
      <c r="R575" s="152"/>
      <c r="S575" s="152"/>
      <c r="T575" s="152"/>
      <c r="U575" s="152"/>
      <c r="V575" s="152"/>
      <c r="W575" s="152"/>
    </row>
    <row r="576" spans="1:47" x14ac:dyDescent="0.25">
      <c r="A576" s="223" t="s">
        <v>39</v>
      </c>
      <c r="B576" s="223">
        <v>2000</v>
      </c>
      <c r="C576" s="223">
        <v>2001</v>
      </c>
      <c r="D576" s="223">
        <v>2002</v>
      </c>
      <c r="E576" s="223">
        <v>2003</v>
      </c>
      <c r="F576" s="223">
        <v>2004</v>
      </c>
      <c r="G576" s="223">
        <v>2005</v>
      </c>
      <c r="H576" s="223">
        <v>2006</v>
      </c>
      <c r="I576" s="223">
        <v>2007</v>
      </c>
      <c r="J576" s="223">
        <v>2008</v>
      </c>
      <c r="K576" s="223">
        <v>2009</v>
      </c>
      <c r="M576" s="223" t="s">
        <v>39</v>
      </c>
      <c r="N576" s="223">
        <v>2000</v>
      </c>
      <c r="O576" s="223">
        <v>2001</v>
      </c>
      <c r="P576" s="223">
        <v>2002</v>
      </c>
      <c r="Q576" s="223">
        <v>2003</v>
      </c>
      <c r="R576" s="223">
        <v>2004</v>
      </c>
      <c r="S576" s="223">
        <v>2005</v>
      </c>
      <c r="T576" s="223">
        <v>2006</v>
      </c>
      <c r="U576" s="223">
        <v>2007</v>
      </c>
      <c r="V576" s="223">
        <v>2008</v>
      </c>
      <c r="W576" s="223">
        <v>2009</v>
      </c>
    </row>
    <row r="577" spans="1:23" x14ac:dyDescent="0.25">
      <c r="A577" s="224" t="s">
        <v>1</v>
      </c>
      <c r="B577" s="225">
        <v>0.7311188500718645</v>
      </c>
      <c r="C577" s="225">
        <v>0.72201158202845783</v>
      </c>
      <c r="D577" s="225">
        <v>0.66737630748882126</v>
      </c>
      <c r="E577" s="225">
        <v>0.67178946794028649</v>
      </c>
      <c r="F577" s="225">
        <v>0.6840654602705698</v>
      </c>
      <c r="G577" s="225">
        <v>0.69134092159735094</v>
      </c>
      <c r="H577" s="225">
        <v>0.68662855265138245</v>
      </c>
      <c r="I577" s="225">
        <v>0.68030977340885579</v>
      </c>
      <c r="J577" s="225">
        <v>0.64962998032769803</v>
      </c>
      <c r="K577" s="225">
        <v>0.60929056939901072</v>
      </c>
      <c r="M577" s="224" t="s">
        <v>1</v>
      </c>
      <c r="N577" s="228">
        <f>IFERROR(B577/_data!B577-1,"")</f>
        <v>0</v>
      </c>
      <c r="O577" s="228">
        <f>IFERROR(C577/_data!C577-1,"")</f>
        <v>0</v>
      </c>
      <c r="P577" s="228">
        <f>IFERROR(D577/_data!D577-1,"")</f>
        <v>0</v>
      </c>
      <c r="Q577" s="228">
        <f>IFERROR(E577/_data!E577-1,"")</f>
        <v>0</v>
      </c>
      <c r="R577" s="228">
        <f>IFERROR(F577/_data!F577-1,"")</f>
        <v>0</v>
      </c>
      <c r="S577" s="228">
        <f>IFERROR(G577/_data!G577-1,"")</f>
        <v>0</v>
      </c>
      <c r="T577" s="228">
        <f>IFERROR(H577/_data!H577-1,"")</f>
        <v>0</v>
      </c>
      <c r="U577" s="228">
        <f>IFERROR(I577/_data!I577-1,"")</f>
        <v>0</v>
      </c>
      <c r="V577" s="228">
        <f>IFERROR(J577/_data!J577-1,"")</f>
        <v>0</v>
      </c>
      <c r="W577" s="228">
        <f>IFERROR(K577/_data!K577-1,"")</f>
        <v>0</v>
      </c>
    </row>
    <row r="578" spans="1:23" x14ac:dyDescent="0.25">
      <c r="A578" s="224" t="s">
        <v>5</v>
      </c>
      <c r="B578" s="225">
        <v>0</v>
      </c>
      <c r="C578" s="225">
        <v>0</v>
      </c>
      <c r="D578" s="225">
        <v>0</v>
      </c>
      <c r="E578" s="225">
        <v>0</v>
      </c>
      <c r="F578" s="225">
        <v>0</v>
      </c>
      <c r="G578" s="225">
        <v>0</v>
      </c>
      <c r="H578" s="225">
        <v>0</v>
      </c>
      <c r="I578" s="225">
        <v>0</v>
      </c>
      <c r="J578" s="225">
        <v>0</v>
      </c>
      <c r="K578" s="225">
        <v>0</v>
      </c>
      <c r="M578" s="224" t="s">
        <v>5</v>
      </c>
      <c r="N578" s="228" t="str">
        <f>IFERROR(B578/_data!B578-1,"")</f>
        <v/>
      </c>
      <c r="O578" s="228" t="str">
        <f>IFERROR(C578/_data!C578-1,"")</f>
        <v/>
      </c>
      <c r="P578" s="228" t="str">
        <f>IFERROR(D578/_data!D578-1,"")</f>
        <v/>
      </c>
      <c r="Q578" s="228" t="str">
        <f>IFERROR(E578/_data!E578-1,"")</f>
        <v/>
      </c>
      <c r="R578" s="228" t="str">
        <f>IFERROR(F578/_data!F578-1,"")</f>
        <v/>
      </c>
      <c r="S578" s="228" t="str">
        <f>IFERROR(G578/_data!G578-1,"")</f>
        <v/>
      </c>
      <c r="T578" s="228" t="str">
        <f>IFERROR(H578/_data!H578-1,"")</f>
        <v/>
      </c>
      <c r="U578" s="228" t="str">
        <f>IFERROR(I578/_data!I578-1,"")</f>
        <v/>
      </c>
      <c r="V578" s="228" t="str">
        <f>IFERROR(J578/_data!J578-1,"")</f>
        <v/>
      </c>
      <c r="W578" s="228" t="str">
        <f>IFERROR(K578/_data!K578-1,"")</f>
        <v/>
      </c>
    </row>
    <row r="579" spans="1:23" x14ac:dyDescent="0.25">
      <c r="A579" s="224" t="s">
        <v>6</v>
      </c>
      <c r="B579" s="225">
        <v>0</v>
      </c>
      <c r="C579" s="225">
        <v>0</v>
      </c>
      <c r="D579" s="225">
        <v>0</v>
      </c>
      <c r="E579" s="225">
        <v>0</v>
      </c>
      <c r="F579" s="225">
        <v>0</v>
      </c>
      <c r="G579" s="225">
        <v>0</v>
      </c>
      <c r="H579" s="225">
        <v>0</v>
      </c>
      <c r="I579" s="225">
        <v>0</v>
      </c>
      <c r="J579" s="225">
        <v>0</v>
      </c>
      <c r="K579" s="225">
        <v>0</v>
      </c>
      <c r="M579" s="224" t="s">
        <v>6</v>
      </c>
      <c r="N579" s="228" t="str">
        <f>IFERROR(B579/_data!B579-1,"")</f>
        <v/>
      </c>
      <c r="O579" s="228" t="str">
        <f>IFERROR(C579/_data!C579-1,"")</f>
        <v/>
      </c>
      <c r="P579" s="228" t="str">
        <f>IFERROR(D579/_data!D579-1,"")</f>
        <v/>
      </c>
      <c r="Q579" s="228" t="str">
        <f>IFERROR(E579/_data!E579-1,"")</f>
        <v/>
      </c>
      <c r="R579" s="228" t="str">
        <f>IFERROR(F579/_data!F579-1,"")</f>
        <v/>
      </c>
      <c r="S579" s="228" t="str">
        <f>IFERROR(G579/_data!G579-1,"")</f>
        <v/>
      </c>
      <c r="T579" s="228" t="str">
        <f>IFERROR(H579/_data!H579-1,"")</f>
        <v/>
      </c>
      <c r="U579" s="228" t="str">
        <f>IFERROR(I579/_data!I579-1,"")</f>
        <v/>
      </c>
      <c r="V579" s="228" t="str">
        <f>IFERROR(J579/_data!J579-1,"")</f>
        <v/>
      </c>
      <c r="W579" s="228" t="str">
        <f>IFERROR(K579/_data!K579-1,"")</f>
        <v/>
      </c>
    </row>
    <row r="580" spans="1:23" x14ac:dyDescent="0.25">
      <c r="A580" s="224" t="s">
        <v>2</v>
      </c>
      <c r="B580" s="225">
        <v>0</v>
      </c>
      <c r="C580" s="225">
        <v>0</v>
      </c>
      <c r="D580" s="225">
        <v>0</v>
      </c>
      <c r="E580" s="225">
        <v>0</v>
      </c>
      <c r="F580" s="225">
        <v>0</v>
      </c>
      <c r="G580" s="225">
        <v>0</v>
      </c>
      <c r="H580" s="225">
        <v>0</v>
      </c>
      <c r="I580" s="225">
        <v>0</v>
      </c>
      <c r="J580" s="225">
        <v>0</v>
      </c>
      <c r="K580" s="225">
        <v>0</v>
      </c>
      <c r="M580" s="224" t="s">
        <v>2</v>
      </c>
      <c r="N580" s="228" t="str">
        <f>IFERROR(B580/_data!B580-1,"")</f>
        <v/>
      </c>
      <c r="O580" s="228" t="str">
        <f>IFERROR(C580/_data!C580-1,"")</f>
        <v/>
      </c>
      <c r="P580" s="228" t="str">
        <f>IFERROR(D580/_data!D580-1,"")</f>
        <v/>
      </c>
      <c r="Q580" s="228" t="str">
        <f>IFERROR(E580/_data!E580-1,"")</f>
        <v/>
      </c>
      <c r="R580" s="228" t="str">
        <f>IFERROR(F580/_data!F580-1,"")</f>
        <v/>
      </c>
      <c r="S580" s="228" t="str">
        <f>IFERROR(G580/_data!G580-1,"")</f>
        <v/>
      </c>
      <c r="T580" s="228" t="str">
        <f>IFERROR(H580/_data!H580-1,"")</f>
        <v/>
      </c>
      <c r="U580" s="228" t="str">
        <f>IFERROR(I580/_data!I580-1,"")</f>
        <v/>
      </c>
      <c r="V580" s="228" t="str">
        <f>IFERROR(J580/_data!J580-1,"")</f>
        <v/>
      </c>
      <c r="W580" s="228" t="str">
        <f>IFERROR(K580/_data!K580-1,"")</f>
        <v/>
      </c>
    </row>
    <row r="581" spans="1:23" x14ac:dyDescent="0.25">
      <c r="A581" s="224" t="s">
        <v>7</v>
      </c>
      <c r="B581" s="225">
        <v>0</v>
      </c>
      <c r="C581" s="225">
        <v>0</v>
      </c>
      <c r="D581" s="225">
        <v>0</v>
      </c>
      <c r="E581" s="225">
        <v>0</v>
      </c>
      <c r="F581" s="225">
        <v>0</v>
      </c>
      <c r="G581" s="225">
        <v>0</v>
      </c>
      <c r="H581" s="225">
        <v>0</v>
      </c>
      <c r="I581" s="225">
        <v>0</v>
      </c>
      <c r="J581" s="225">
        <v>0</v>
      </c>
      <c r="K581" s="225">
        <v>0</v>
      </c>
      <c r="M581" s="224" t="s">
        <v>7</v>
      </c>
      <c r="N581" s="228" t="str">
        <f>IFERROR(B581/_data!B581-1,"")</f>
        <v/>
      </c>
      <c r="O581" s="228" t="str">
        <f>IFERROR(C581/_data!C581-1,"")</f>
        <v/>
      </c>
      <c r="P581" s="228" t="str">
        <f>IFERROR(D581/_data!D581-1,"")</f>
        <v/>
      </c>
      <c r="Q581" s="228" t="str">
        <f>IFERROR(E581/_data!E581-1,"")</f>
        <v/>
      </c>
      <c r="R581" s="228" t="str">
        <f>IFERROR(F581/_data!F581-1,"")</f>
        <v/>
      </c>
      <c r="S581" s="228" t="str">
        <f>IFERROR(G581/_data!G581-1,"")</f>
        <v/>
      </c>
      <c r="T581" s="228" t="str">
        <f>IFERROR(H581/_data!H581-1,"")</f>
        <v/>
      </c>
      <c r="U581" s="228" t="str">
        <f>IFERROR(I581/_data!I581-1,"")</f>
        <v/>
      </c>
      <c r="V581" s="228" t="str">
        <f>IFERROR(J581/_data!J581-1,"")</f>
        <v/>
      </c>
      <c r="W581" s="228" t="str">
        <f>IFERROR(K581/_data!K581-1,"")</f>
        <v/>
      </c>
    </row>
    <row r="582" spans="1:23" x14ac:dyDescent="0.25">
      <c r="A582" s="224" t="s">
        <v>8</v>
      </c>
      <c r="B582" s="225">
        <v>0</v>
      </c>
      <c r="C582" s="225">
        <v>0</v>
      </c>
      <c r="D582" s="225">
        <v>0</v>
      </c>
      <c r="E582" s="225">
        <v>0</v>
      </c>
      <c r="F582" s="225">
        <v>0</v>
      </c>
      <c r="G582" s="225">
        <v>0</v>
      </c>
      <c r="H582" s="225">
        <v>0</v>
      </c>
      <c r="I582" s="225">
        <v>0</v>
      </c>
      <c r="J582" s="225">
        <v>0</v>
      </c>
      <c r="K582" s="225">
        <v>0</v>
      </c>
      <c r="M582" s="224" t="s">
        <v>8</v>
      </c>
      <c r="N582" s="228" t="str">
        <f>IFERROR(B582/_data!B582-1,"")</f>
        <v/>
      </c>
      <c r="O582" s="228" t="str">
        <f>IFERROR(C582/_data!C582-1,"")</f>
        <v/>
      </c>
      <c r="P582" s="228" t="str">
        <f>IFERROR(D582/_data!D582-1,"")</f>
        <v/>
      </c>
      <c r="Q582" s="228" t="str">
        <f>IFERROR(E582/_data!E582-1,"")</f>
        <v/>
      </c>
      <c r="R582" s="228" t="str">
        <f>IFERROR(F582/_data!F582-1,"")</f>
        <v/>
      </c>
      <c r="S582" s="228" t="str">
        <f>IFERROR(G582/_data!G582-1,"")</f>
        <v/>
      </c>
      <c r="T582" s="228" t="str">
        <f>IFERROR(H582/_data!H582-1,"")</f>
        <v/>
      </c>
      <c r="U582" s="228" t="str">
        <f>IFERROR(I582/_data!I582-1,"")</f>
        <v/>
      </c>
      <c r="V582" s="228" t="str">
        <f>IFERROR(J582/_data!J582-1,"")</f>
        <v/>
      </c>
      <c r="W582" s="228" t="str">
        <f>IFERROR(K582/_data!K582-1,"")</f>
        <v/>
      </c>
    </row>
    <row r="583" spans="1:23" x14ac:dyDescent="0.25">
      <c r="A583" s="224" t="s">
        <v>9</v>
      </c>
      <c r="B583" s="225">
        <v>0</v>
      </c>
      <c r="C583" s="225">
        <v>0</v>
      </c>
      <c r="D583" s="225">
        <v>0</v>
      </c>
      <c r="E583" s="225">
        <v>0</v>
      </c>
      <c r="F583" s="225">
        <v>0</v>
      </c>
      <c r="G583" s="225">
        <v>0</v>
      </c>
      <c r="H583" s="225">
        <v>0</v>
      </c>
      <c r="I583" s="225">
        <v>0</v>
      </c>
      <c r="J583" s="225">
        <v>0</v>
      </c>
      <c r="K583" s="225">
        <v>0</v>
      </c>
      <c r="M583" s="224" t="s">
        <v>9</v>
      </c>
      <c r="N583" s="228" t="str">
        <f>IFERROR(B583/_data!B583-1,"")</f>
        <v/>
      </c>
      <c r="O583" s="228" t="str">
        <f>IFERROR(C583/_data!C583-1,"")</f>
        <v/>
      </c>
      <c r="P583" s="228" t="str">
        <f>IFERROR(D583/_data!D583-1,"")</f>
        <v/>
      </c>
      <c r="Q583" s="228" t="str">
        <f>IFERROR(E583/_data!E583-1,"")</f>
        <v/>
      </c>
      <c r="R583" s="228" t="str">
        <f>IFERROR(F583/_data!F583-1,"")</f>
        <v/>
      </c>
      <c r="S583" s="228" t="str">
        <f>IFERROR(G583/_data!G583-1,"")</f>
        <v/>
      </c>
      <c r="T583" s="228" t="str">
        <f>IFERROR(H583/_data!H583-1,"")</f>
        <v/>
      </c>
      <c r="U583" s="228" t="str">
        <f>IFERROR(I583/_data!I583-1,"")</f>
        <v/>
      </c>
      <c r="V583" s="228" t="str">
        <f>IFERROR(J583/_data!J583-1,"")</f>
        <v/>
      </c>
      <c r="W583" s="228" t="str">
        <f>IFERROR(K583/_data!K583-1,"")</f>
        <v/>
      </c>
    </row>
    <row r="584" spans="1:23" x14ac:dyDescent="0.25">
      <c r="A584" s="224" t="s">
        <v>10</v>
      </c>
      <c r="B584" s="225">
        <v>0</v>
      </c>
      <c r="C584" s="225">
        <v>0</v>
      </c>
      <c r="D584" s="225">
        <v>0</v>
      </c>
      <c r="E584" s="225">
        <v>0</v>
      </c>
      <c r="F584" s="225">
        <v>0</v>
      </c>
      <c r="G584" s="225">
        <v>0</v>
      </c>
      <c r="H584" s="225">
        <v>0</v>
      </c>
      <c r="I584" s="225">
        <v>0</v>
      </c>
      <c r="J584" s="225">
        <v>0</v>
      </c>
      <c r="K584" s="225">
        <v>0</v>
      </c>
      <c r="M584" s="224" t="s">
        <v>10</v>
      </c>
      <c r="N584" s="228" t="str">
        <f>IFERROR(B584/_data!B584-1,"")</f>
        <v/>
      </c>
      <c r="O584" s="228" t="str">
        <f>IFERROR(C584/_data!C584-1,"")</f>
        <v/>
      </c>
      <c r="P584" s="228" t="str">
        <f>IFERROR(D584/_data!D584-1,"")</f>
        <v/>
      </c>
      <c r="Q584" s="228" t="str">
        <f>IFERROR(E584/_data!E584-1,"")</f>
        <v/>
      </c>
      <c r="R584" s="228" t="str">
        <f>IFERROR(F584/_data!F584-1,"")</f>
        <v/>
      </c>
      <c r="S584" s="228" t="str">
        <f>IFERROR(G584/_data!G584-1,"")</f>
        <v/>
      </c>
      <c r="T584" s="228" t="str">
        <f>IFERROR(H584/_data!H584-1,"")</f>
        <v/>
      </c>
      <c r="U584" s="228" t="str">
        <f>IFERROR(I584/_data!I584-1,"")</f>
        <v/>
      </c>
      <c r="V584" s="228" t="str">
        <f>IFERROR(J584/_data!J584-1,"")</f>
        <v/>
      </c>
      <c r="W584" s="228" t="str">
        <f>IFERROR(K584/_data!K584-1,"")</f>
        <v/>
      </c>
    </row>
    <row r="585" spans="1:23" x14ac:dyDescent="0.25">
      <c r="A585" s="224" t="s">
        <v>11</v>
      </c>
      <c r="B585" s="225">
        <v>0</v>
      </c>
      <c r="C585" s="225">
        <v>0</v>
      </c>
      <c r="D585" s="225">
        <v>0</v>
      </c>
      <c r="E585" s="225">
        <v>0</v>
      </c>
      <c r="F585" s="225">
        <v>0</v>
      </c>
      <c r="G585" s="225">
        <v>0</v>
      </c>
      <c r="H585" s="225">
        <v>0</v>
      </c>
      <c r="I585" s="225">
        <v>0</v>
      </c>
      <c r="J585" s="225">
        <v>0</v>
      </c>
      <c r="K585" s="225">
        <v>0</v>
      </c>
      <c r="M585" s="224" t="s">
        <v>11</v>
      </c>
      <c r="N585" s="228" t="str">
        <f>IFERROR(B585/_data!B585-1,"")</f>
        <v/>
      </c>
      <c r="O585" s="228" t="str">
        <f>IFERROR(C585/_data!C585-1,"")</f>
        <v/>
      </c>
      <c r="P585" s="228" t="str">
        <f>IFERROR(D585/_data!D585-1,"")</f>
        <v/>
      </c>
      <c r="Q585" s="228" t="str">
        <f>IFERROR(E585/_data!E585-1,"")</f>
        <v/>
      </c>
      <c r="R585" s="228" t="str">
        <f>IFERROR(F585/_data!F585-1,"")</f>
        <v/>
      </c>
      <c r="S585" s="228" t="str">
        <f>IFERROR(G585/_data!G585-1,"")</f>
        <v/>
      </c>
      <c r="T585" s="228" t="str">
        <f>IFERROR(H585/_data!H585-1,"")</f>
        <v/>
      </c>
      <c r="U585" s="228" t="str">
        <f>IFERROR(I585/_data!I585-1,"")</f>
        <v/>
      </c>
      <c r="V585" s="228" t="str">
        <f>IFERROR(J585/_data!J585-1,"")</f>
        <v/>
      </c>
      <c r="W585" s="228" t="str">
        <f>IFERROR(K585/_data!K585-1,"")</f>
        <v/>
      </c>
    </row>
    <row r="586" spans="1:23" x14ac:dyDescent="0.25">
      <c r="A586" s="226" t="s">
        <v>40</v>
      </c>
      <c r="B586" s="227">
        <v>0.7311188500718645</v>
      </c>
      <c r="C586" s="227">
        <v>0.72201158202845783</v>
      </c>
      <c r="D586" s="227">
        <v>0.66737630748882126</v>
      </c>
      <c r="E586" s="227">
        <v>0.67178946794028649</v>
      </c>
      <c r="F586" s="227">
        <v>0.6840654602705698</v>
      </c>
      <c r="G586" s="227">
        <v>0.69134092159735094</v>
      </c>
      <c r="H586" s="227">
        <v>0.68662855265138245</v>
      </c>
      <c r="I586" s="227">
        <v>0.68030977340885579</v>
      </c>
      <c r="J586" s="227">
        <v>0.64962998032769803</v>
      </c>
      <c r="K586" s="227">
        <v>0.60929056939901072</v>
      </c>
      <c r="M586" s="226" t="s">
        <v>40</v>
      </c>
      <c r="N586" s="228">
        <f>IFERROR(B586/_data!B586-1,"")</f>
        <v>0</v>
      </c>
      <c r="O586" s="228">
        <f>IFERROR(C586/_data!C586-1,"")</f>
        <v>0</v>
      </c>
      <c r="P586" s="228">
        <f>IFERROR(D586/_data!D586-1,"")</f>
        <v>0</v>
      </c>
      <c r="Q586" s="228">
        <f>IFERROR(E586/_data!E586-1,"")</f>
        <v>0</v>
      </c>
      <c r="R586" s="228">
        <f>IFERROR(F586/_data!F586-1,"")</f>
        <v>0</v>
      </c>
      <c r="S586" s="228">
        <f>IFERROR(G586/_data!G586-1,"")</f>
        <v>0</v>
      </c>
      <c r="T586" s="228">
        <f>IFERROR(H586/_data!H586-1,"")</f>
        <v>0</v>
      </c>
      <c r="U586" s="228">
        <f>IFERROR(I586/_data!I586-1,"")</f>
        <v>0</v>
      </c>
      <c r="V586" s="228">
        <f>IFERROR(J586/_data!J586-1,"")</f>
        <v>0</v>
      </c>
      <c r="W586" s="228">
        <f>IFERROR(K586/_data!K586-1,"")</f>
        <v>0</v>
      </c>
    </row>
    <row r="588" spans="1:23" x14ac:dyDescent="0.25">
      <c r="A588" s="150" t="s">
        <v>258</v>
      </c>
      <c r="B588" s="152"/>
      <c r="C588" s="152"/>
      <c r="D588" s="152"/>
      <c r="E588" s="152"/>
      <c r="F588" s="152"/>
      <c r="G588" s="152"/>
      <c r="H588" s="152"/>
      <c r="I588" s="152"/>
      <c r="J588" s="152"/>
      <c r="K588" s="152"/>
      <c r="M588" s="229" t="s">
        <v>257</v>
      </c>
      <c r="N588" s="150" t="str">
        <f>A588</f>
        <v>Energy consumption (MWh /Einwohner and  Year) - Secondary sector (Industrie)</v>
      </c>
      <c r="O588" s="152"/>
      <c r="P588" s="152"/>
      <c r="Q588" s="152"/>
      <c r="R588" s="152"/>
      <c r="S588" s="152"/>
      <c r="T588" s="152"/>
      <c r="U588" s="152"/>
      <c r="V588" s="152"/>
      <c r="W588" s="152"/>
    </row>
    <row r="589" spans="1:23" x14ac:dyDescent="0.25">
      <c r="A589" s="223" t="s">
        <v>39</v>
      </c>
      <c r="B589" s="223">
        <v>2000</v>
      </c>
      <c r="C589" s="223">
        <v>2001</v>
      </c>
      <c r="D589" s="223">
        <v>2002</v>
      </c>
      <c r="E589" s="223">
        <v>2003</v>
      </c>
      <c r="F589" s="223">
        <v>2004</v>
      </c>
      <c r="G589" s="223">
        <v>2005</v>
      </c>
      <c r="H589" s="223">
        <v>2006</v>
      </c>
      <c r="I589" s="223">
        <v>2007</v>
      </c>
      <c r="J589" s="223">
        <v>2008</v>
      </c>
      <c r="K589" s="223">
        <v>2009</v>
      </c>
      <c r="M589" s="223" t="s">
        <v>39</v>
      </c>
      <c r="N589" s="223">
        <v>2000</v>
      </c>
      <c r="O589" s="223">
        <v>2001</v>
      </c>
      <c r="P589" s="223">
        <v>2002</v>
      </c>
      <c r="Q589" s="223">
        <v>2003</v>
      </c>
      <c r="R589" s="223">
        <v>2004</v>
      </c>
      <c r="S589" s="223">
        <v>2005</v>
      </c>
      <c r="T589" s="223">
        <v>2006</v>
      </c>
      <c r="U589" s="223">
        <v>2007</v>
      </c>
      <c r="V589" s="223">
        <v>2008</v>
      </c>
      <c r="W589" s="223">
        <v>2009</v>
      </c>
    </row>
    <row r="590" spans="1:23" x14ac:dyDescent="0.25">
      <c r="A590" s="224" t="s">
        <v>1</v>
      </c>
      <c r="B590" s="225">
        <v>0.87934963065515515</v>
      </c>
      <c r="C590" s="225">
        <v>0.90474290834430215</v>
      </c>
      <c r="D590" s="225">
        <v>0.91396350095906509</v>
      </c>
      <c r="E590" s="225">
        <v>0.98977712212879143</v>
      </c>
      <c r="F590" s="225">
        <v>1.0076481117550602</v>
      </c>
      <c r="G590" s="225">
        <v>1.0201163377707254</v>
      </c>
      <c r="H590" s="225">
        <v>1.0210449267260728</v>
      </c>
      <c r="I590" s="225">
        <v>1.0117373477187033</v>
      </c>
      <c r="J590" s="225">
        <v>0.96599716545629344</v>
      </c>
      <c r="K590" s="225">
        <v>0.90605303706717599</v>
      </c>
      <c r="M590" s="224" t="s">
        <v>1</v>
      </c>
      <c r="N590" s="228">
        <f>IFERROR(B590/_data!B590-1,"")</f>
        <v>0</v>
      </c>
      <c r="O590" s="228">
        <f>IFERROR(C590/_data!C590-1,"")</f>
        <v>0</v>
      </c>
      <c r="P590" s="228">
        <f>IFERROR(D590/_data!D590-1,"")</f>
        <v>0</v>
      </c>
      <c r="Q590" s="228">
        <f>IFERROR(E590/_data!E590-1,"")</f>
        <v>0</v>
      </c>
      <c r="R590" s="228">
        <f>IFERROR(F590/_data!F590-1,"")</f>
        <v>0</v>
      </c>
      <c r="S590" s="228">
        <f>IFERROR(G590/_data!G590-1,"")</f>
        <v>0</v>
      </c>
      <c r="T590" s="228">
        <f>IFERROR(H590/_data!H590-1,"")</f>
        <v>0</v>
      </c>
      <c r="U590" s="228">
        <f>IFERROR(I590/_data!I590-1,"")</f>
        <v>0</v>
      </c>
      <c r="V590" s="228">
        <f>IFERROR(J590/_data!J590-1,"")</f>
        <v>0</v>
      </c>
      <c r="W590" s="228">
        <f>IFERROR(K590/_data!K590-1,"")</f>
        <v>0</v>
      </c>
    </row>
    <row r="591" spans="1:23" x14ac:dyDescent="0.25">
      <c r="A591" s="224" t="s">
        <v>5</v>
      </c>
      <c r="B591" s="225">
        <v>0</v>
      </c>
      <c r="C591" s="225">
        <v>0</v>
      </c>
      <c r="D591" s="225">
        <v>0</v>
      </c>
      <c r="E591" s="225">
        <v>0</v>
      </c>
      <c r="F591" s="225">
        <v>0</v>
      </c>
      <c r="G591" s="225">
        <v>0</v>
      </c>
      <c r="H591" s="225">
        <v>0</v>
      </c>
      <c r="I591" s="225">
        <v>0</v>
      </c>
      <c r="J591" s="225">
        <v>0</v>
      </c>
      <c r="K591" s="225">
        <v>0</v>
      </c>
      <c r="M591" s="224" t="s">
        <v>5</v>
      </c>
      <c r="N591" s="228" t="str">
        <f>IFERROR(B591/_data!B591-1,"")</f>
        <v/>
      </c>
      <c r="O591" s="228" t="str">
        <f>IFERROR(C591/_data!C591-1,"")</f>
        <v/>
      </c>
      <c r="P591" s="228" t="str">
        <f>IFERROR(D591/_data!D591-1,"")</f>
        <v/>
      </c>
      <c r="Q591" s="228" t="str">
        <f>IFERROR(E591/_data!E591-1,"")</f>
        <v/>
      </c>
      <c r="R591" s="228" t="str">
        <f>IFERROR(F591/_data!F591-1,"")</f>
        <v/>
      </c>
      <c r="S591" s="228" t="str">
        <f>IFERROR(G591/_data!G591-1,"")</f>
        <v/>
      </c>
      <c r="T591" s="228" t="str">
        <f>IFERROR(H591/_data!H591-1,"")</f>
        <v/>
      </c>
      <c r="U591" s="228" t="str">
        <f>IFERROR(I591/_data!I591-1,"")</f>
        <v/>
      </c>
      <c r="V591" s="228" t="str">
        <f>IFERROR(J591/_data!J591-1,"")</f>
        <v/>
      </c>
      <c r="W591" s="228" t="str">
        <f>IFERROR(K591/_data!K591-1,"")</f>
        <v/>
      </c>
    </row>
    <row r="592" spans="1:23" x14ac:dyDescent="0.25">
      <c r="A592" s="224" t="s">
        <v>6</v>
      </c>
      <c r="B592" s="225">
        <v>0</v>
      </c>
      <c r="C592" s="225">
        <v>0</v>
      </c>
      <c r="D592" s="225">
        <v>0</v>
      </c>
      <c r="E592" s="225">
        <v>0</v>
      </c>
      <c r="F592" s="225">
        <v>0</v>
      </c>
      <c r="G592" s="225">
        <v>0</v>
      </c>
      <c r="H592" s="225">
        <v>0</v>
      </c>
      <c r="I592" s="225">
        <v>0</v>
      </c>
      <c r="J592" s="225">
        <v>0</v>
      </c>
      <c r="K592" s="225">
        <v>0</v>
      </c>
      <c r="M592" s="224" t="s">
        <v>6</v>
      </c>
      <c r="N592" s="228" t="str">
        <f>IFERROR(B592/_data!B592-1,"")</f>
        <v/>
      </c>
      <c r="O592" s="228" t="str">
        <f>IFERROR(C592/_data!C592-1,"")</f>
        <v/>
      </c>
      <c r="P592" s="228" t="str">
        <f>IFERROR(D592/_data!D592-1,"")</f>
        <v/>
      </c>
      <c r="Q592" s="228" t="str">
        <f>IFERROR(E592/_data!E592-1,"")</f>
        <v/>
      </c>
      <c r="R592" s="228" t="str">
        <f>IFERROR(F592/_data!F592-1,"")</f>
        <v/>
      </c>
      <c r="S592" s="228" t="str">
        <f>IFERROR(G592/_data!G592-1,"")</f>
        <v/>
      </c>
      <c r="T592" s="228" t="str">
        <f>IFERROR(H592/_data!H592-1,"")</f>
        <v/>
      </c>
      <c r="U592" s="228" t="str">
        <f>IFERROR(I592/_data!I592-1,"")</f>
        <v/>
      </c>
      <c r="V592" s="228" t="str">
        <f>IFERROR(J592/_data!J592-1,"")</f>
        <v/>
      </c>
      <c r="W592" s="228" t="str">
        <f>IFERROR(K592/_data!K592-1,"")</f>
        <v/>
      </c>
    </row>
    <row r="593" spans="1:23" x14ac:dyDescent="0.25">
      <c r="A593" s="224" t="s">
        <v>2</v>
      </c>
      <c r="B593" s="225">
        <v>0</v>
      </c>
      <c r="C593" s="225">
        <v>0</v>
      </c>
      <c r="D593" s="225">
        <v>0</v>
      </c>
      <c r="E593" s="225">
        <v>0</v>
      </c>
      <c r="F593" s="225">
        <v>0</v>
      </c>
      <c r="G593" s="225">
        <v>0</v>
      </c>
      <c r="H593" s="225">
        <v>0</v>
      </c>
      <c r="I593" s="225">
        <v>0</v>
      </c>
      <c r="J593" s="225">
        <v>0</v>
      </c>
      <c r="K593" s="225">
        <v>0</v>
      </c>
      <c r="M593" s="224" t="s">
        <v>2</v>
      </c>
      <c r="N593" s="228" t="str">
        <f>IFERROR(B593/_data!B593-1,"")</f>
        <v/>
      </c>
      <c r="O593" s="228" t="str">
        <f>IFERROR(C593/_data!C593-1,"")</f>
        <v/>
      </c>
      <c r="P593" s="228" t="str">
        <f>IFERROR(D593/_data!D593-1,"")</f>
        <v/>
      </c>
      <c r="Q593" s="228" t="str">
        <f>IFERROR(E593/_data!E593-1,"")</f>
        <v/>
      </c>
      <c r="R593" s="228" t="str">
        <f>IFERROR(F593/_data!F593-1,"")</f>
        <v/>
      </c>
      <c r="S593" s="228" t="str">
        <f>IFERROR(G593/_data!G593-1,"")</f>
        <v/>
      </c>
      <c r="T593" s="228" t="str">
        <f>IFERROR(H593/_data!H593-1,"")</f>
        <v/>
      </c>
      <c r="U593" s="228" t="str">
        <f>IFERROR(I593/_data!I593-1,"")</f>
        <v/>
      </c>
      <c r="V593" s="228" t="str">
        <f>IFERROR(J593/_data!J593-1,"")</f>
        <v/>
      </c>
      <c r="W593" s="228" t="str">
        <f>IFERROR(K593/_data!K593-1,"")</f>
        <v/>
      </c>
    </row>
    <row r="594" spans="1:23" x14ac:dyDescent="0.25">
      <c r="A594" s="224" t="s">
        <v>7</v>
      </c>
      <c r="B594" s="225">
        <v>0</v>
      </c>
      <c r="C594" s="225">
        <v>0</v>
      </c>
      <c r="D594" s="225">
        <v>0</v>
      </c>
      <c r="E594" s="225">
        <v>0</v>
      </c>
      <c r="F594" s="225">
        <v>0</v>
      </c>
      <c r="G594" s="225">
        <v>0</v>
      </c>
      <c r="H594" s="225">
        <v>0</v>
      </c>
      <c r="I594" s="225">
        <v>0</v>
      </c>
      <c r="J594" s="225">
        <v>0</v>
      </c>
      <c r="K594" s="225">
        <v>0</v>
      </c>
      <c r="M594" s="224" t="s">
        <v>7</v>
      </c>
      <c r="N594" s="228" t="str">
        <f>IFERROR(B594/_data!B594-1,"")</f>
        <v/>
      </c>
      <c r="O594" s="228" t="str">
        <f>IFERROR(C594/_data!C594-1,"")</f>
        <v/>
      </c>
      <c r="P594" s="228" t="str">
        <f>IFERROR(D594/_data!D594-1,"")</f>
        <v/>
      </c>
      <c r="Q594" s="228" t="str">
        <f>IFERROR(E594/_data!E594-1,"")</f>
        <v/>
      </c>
      <c r="R594" s="228" t="str">
        <f>IFERROR(F594/_data!F594-1,"")</f>
        <v/>
      </c>
      <c r="S594" s="228" t="str">
        <f>IFERROR(G594/_data!G594-1,"")</f>
        <v/>
      </c>
      <c r="T594" s="228" t="str">
        <f>IFERROR(H594/_data!H594-1,"")</f>
        <v/>
      </c>
      <c r="U594" s="228" t="str">
        <f>IFERROR(I594/_data!I594-1,"")</f>
        <v/>
      </c>
      <c r="V594" s="228" t="str">
        <f>IFERROR(J594/_data!J594-1,"")</f>
        <v/>
      </c>
      <c r="W594" s="228" t="str">
        <f>IFERROR(K594/_data!K594-1,"")</f>
        <v/>
      </c>
    </row>
    <row r="595" spans="1:23" x14ac:dyDescent="0.25">
      <c r="A595" s="224" t="s">
        <v>8</v>
      </c>
      <c r="B595" s="225">
        <v>0</v>
      </c>
      <c r="C595" s="225">
        <v>0</v>
      </c>
      <c r="D595" s="225">
        <v>0</v>
      </c>
      <c r="E595" s="225">
        <v>0</v>
      </c>
      <c r="F595" s="225">
        <v>0</v>
      </c>
      <c r="G595" s="225">
        <v>0</v>
      </c>
      <c r="H595" s="225">
        <v>0</v>
      </c>
      <c r="I595" s="225">
        <v>0</v>
      </c>
      <c r="J595" s="225">
        <v>0</v>
      </c>
      <c r="K595" s="225">
        <v>0</v>
      </c>
      <c r="M595" s="224" t="s">
        <v>8</v>
      </c>
      <c r="N595" s="228" t="str">
        <f>IFERROR(B595/_data!B595-1,"")</f>
        <v/>
      </c>
      <c r="O595" s="228" t="str">
        <f>IFERROR(C595/_data!C595-1,"")</f>
        <v/>
      </c>
      <c r="P595" s="228" t="str">
        <f>IFERROR(D595/_data!D595-1,"")</f>
        <v/>
      </c>
      <c r="Q595" s="228" t="str">
        <f>IFERROR(E595/_data!E595-1,"")</f>
        <v/>
      </c>
      <c r="R595" s="228" t="str">
        <f>IFERROR(F595/_data!F595-1,"")</f>
        <v/>
      </c>
      <c r="S595" s="228" t="str">
        <f>IFERROR(G595/_data!G595-1,"")</f>
        <v/>
      </c>
      <c r="T595" s="228" t="str">
        <f>IFERROR(H595/_data!H595-1,"")</f>
        <v/>
      </c>
      <c r="U595" s="228" t="str">
        <f>IFERROR(I595/_data!I595-1,"")</f>
        <v/>
      </c>
      <c r="V595" s="228" t="str">
        <f>IFERROR(J595/_data!J595-1,"")</f>
        <v/>
      </c>
      <c r="W595" s="228" t="str">
        <f>IFERROR(K595/_data!K595-1,"")</f>
        <v/>
      </c>
    </row>
    <row r="596" spans="1:23" x14ac:dyDescent="0.25">
      <c r="A596" s="224" t="s">
        <v>9</v>
      </c>
      <c r="B596" s="225">
        <v>0</v>
      </c>
      <c r="C596" s="225">
        <v>0</v>
      </c>
      <c r="D596" s="225">
        <v>0</v>
      </c>
      <c r="E596" s="225">
        <v>0</v>
      </c>
      <c r="F596" s="225">
        <v>0</v>
      </c>
      <c r="G596" s="225">
        <v>0</v>
      </c>
      <c r="H596" s="225">
        <v>0</v>
      </c>
      <c r="I596" s="225">
        <v>0</v>
      </c>
      <c r="J596" s="225">
        <v>0</v>
      </c>
      <c r="K596" s="225">
        <v>0</v>
      </c>
      <c r="M596" s="224" t="s">
        <v>9</v>
      </c>
      <c r="N596" s="228" t="str">
        <f>IFERROR(B596/_data!B596-1,"")</f>
        <v/>
      </c>
      <c r="O596" s="228" t="str">
        <f>IFERROR(C596/_data!C596-1,"")</f>
        <v/>
      </c>
      <c r="P596" s="228" t="str">
        <f>IFERROR(D596/_data!D596-1,"")</f>
        <v/>
      </c>
      <c r="Q596" s="228" t="str">
        <f>IFERROR(E596/_data!E596-1,"")</f>
        <v/>
      </c>
      <c r="R596" s="228" t="str">
        <f>IFERROR(F596/_data!F596-1,"")</f>
        <v/>
      </c>
      <c r="S596" s="228" t="str">
        <f>IFERROR(G596/_data!G596-1,"")</f>
        <v/>
      </c>
      <c r="T596" s="228" t="str">
        <f>IFERROR(H596/_data!H596-1,"")</f>
        <v/>
      </c>
      <c r="U596" s="228" t="str">
        <f>IFERROR(I596/_data!I596-1,"")</f>
        <v/>
      </c>
      <c r="V596" s="228" t="str">
        <f>IFERROR(J596/_data!J596-1,"")</f>
        <v/>
      </c>
      <c r="W596" s="228" t="str">
        <f>IFERROR(K596/_data!K596-1,"")</f>
        <v/>
      </c>
    </row>
    <row r="597" spans="1:23" x14ac:dyDescent="0.25">
      <c r="A597" s="224" t="s">
        <v>10</v>
      </c>
      <c r="B597" s="225">
        <v>0</v>
      </c>
      <c r="C597" s="225">
        <v>0</v>
      </c>
      <c r="D597" s="225">
        <v>0</v>
      </c>
      <c r="E597" s="225">
        <v>0</v>
      </c>
      <c r="F597" s="225">
        <v>0</v>
      </c>
      <c r="G597" s="225">
        <v>0</v>
      </c>
      <c r="H597" s="225">
        <v>0</v>
      </c>
      <c r="I597" s="225">
        <v>0</v>
      </c>
      <c r="J597" s="225">
        <v>0</v>
      </c>
      <c r="K597" s="225">
        <v>0</v>
      </c>
      <c r="M597" s="224" t="s">
        <v>10</v>
      </c>
      <c r="N597" s="228" t="str">
        <f>IFERROR(B597/_data!B597-1,"")</f>
        <v/>
      </c>
      <c r="O597" s="228" t="str">
        <f>IFERROR(C597/_data!C597-1,"")</f>
        <v/>
      </c>
      <c r="P597" s="228" t="str">
        <f>IFERROR(D597/_data!D597-1,"")</f>
        <v/>
      </c>
      <c r="Q597" s="228" t="str">
        <f>IFERROR(E597/_data!E597-1,"")</f>
        <v/>
      </c>
      <c r="R597" s="228" t="str">
        <f>IFERROR(F597/_data!F597-1,"")</f>
        <v/>
      </c>
      <c r="S597" s="228" t="str">
        <f>IFERROR(G597/_data!G597-1,"")</f>
        <v/>
      </c>
      <c r="T597" s="228" t="str">
        <f>IFERROR(H597/_data!H597-1,"")</f>
        <v/>
      </c>
      <c r="U597" s="228" t="str">
        <f>IFERROR(I597/_data!I597-1,"")</f>
        <v/>
      </c>
      <c r="V597" s="228" t="str">
        <f>IFERROR(J597/_data!J597-1,"")</f>
        <v/>
      </c>
      <c r="W597" s="228" t="str">
        <f>IFERROR(K597/_data!K597-1,"")</f>
        <v/>
      </c>
    </row>
    <row r="598" spans="1:23" x14ac:dyDescent="0.25">
      <c r="A598" s="224" t="s">
        <v>11</v>
      </c>
      <c r="B598" s="225">
        <v>0</v>
      </c>
      <c r="C598" s="225">
        <v>0</v>
      </c>
      <c r="D598" s="225">
        <v>0</v>
      </c>
      <c r="E598" s="225">
        <v>0</v>
      </c>
      <c r="F598" s="225">
        <v>0</v>
      </c>
      <c r="G598" s="225">
        <v>0</v>
      </c>
      <c r="H598" s="225">
        <v>0</v>
      </c>
      <c r="I598" s="225">
        <v>0</v>
      </c>
      <c r="J598" s="225">
        <v>0</v>
      </c>
      <c r="K598" s="225">
        <v>0</v>
      </c>
      <c r="M598" s="224" t="s">
        <v>11</v>
      </c>
      <c r="N598" s="228" t="str">
        <f>IFERROR(B598/_data!B598-1,"")</f>
        <v/>
      </c>
      <c r="O598" s="228" t="str">
        <f>IFERROR(C598/_data!C598-1,"")</f>
        <v/>
      </c>
      <c r="P598" s="228" t="str">
        <f>IFERROR(D598/_data!D598-1,"")</f>
        <v/>
      </c>
      <c r="Q598" s="228" t="str">
        <f>IFERROR(E598/_data!E598-1,"")</f>
        <v/>
      </c>
      <c r="R598" s="228" t="str">
        <f>IFERROR(F598/_data!F598-1,"")</f>
        <v/>
      </c>
      <c r="S598" s="228" t="str">
        <f>IFERROR(G598/_data!G598-1,"")</f>
        <v/>
      </c>
      <c r="T598" s="228" t="str">
        <f>IFERROR(H598/_data!H598-1,"")</f>
        <v/>
      </c>
      <c r="U598" s="228" t="str">
        <f>IFERROR(I598/_data!I598-1,"")</f>
        <v/>
      </c>
      <c r="V598" s="228" t="str">
        <f>IFERROR(J598/_data!J598-1,"")</f>
        <v/>
      </c>
      <c r="W598" s="228" t="str">
        <f>IFERROR(K598/_data!K598-1,"")</f>
        <v/>
      </c>
    </row>
    <row r="599" spans="1:23" x14ac:dyDescent="0.25">
      <c r="A599" s="226" t="s">
        <v>40</v>
      </c>
      <c r="B599" s="227">
        <v>0.87934963065515515</v>
      </c>
      <c r="C599" s="227">
        <v>0.90474290834430215</v>
      </c>
      <c r="D599" s="227">
        <v>0.91396350095906509</v>
      </c>
      <c r="E599" s="227">
        <v>0.98977712212879143</v>
      </c>
      <c r="F599" s="227">
        <v>1.0076481117550602</v>
      </c>
      <c r="G599" s="227">
        <v>1.0201163377707254</v>
      </c>
      <c r="H599" s="227">
        <v>1.0210449267260728</v>
      </c>
      <c r="I599" s="227">
        <v>1.0117373477187033</v>
      </c>
      <c r="J599" s="227">
        <v>0.96599716545629344</v>
      </c>
      <c r="K599" s="227">
        <v>0.90605303706717599</v>
      </c>
      <c r="M599" s="226" t="s">
        <v>40</v>
      </c>
      <c r="N599" s="228">
        <f>IFERROR(B599/_data!B599-1,"")</f>
        <v>0</v>
      </c>
      <c r="O599" s="228">
        <f>IFERROR(C599/_data!C599-1,"")</f>
        <v>0</v>
      </c>
      <c r="P599" s="228">
        <f>IFERROR(D599/_data!D599-1,"")</f>
        <v>0</v>
      </c>
      <c r="Q599" s="228">
        <f>IFERROR(E599/_data!E599-1,"")</f>
        <v>0</v>
      </c>
      <c r="R599" s="228">
        <f>IFERROR(F599/_data!F599-1,"")</f>
        <v>0</v>
      </c>
      <c r="S599" s="228">
        <f>IFERROR(G599/_data!G599-1,"")</f>
        <v>0</v>
      </c>
      <c r="T599" s="228">
        <f>IFERROR(H599/_data!H599-1,"")</f>
        <v>0</v>
      </c>
      <c r="U599" s="228">
        <f>IFERROR(I599/_data!I599-1,"")</f>
        <v>0</v>
      </c>
      <c r="V599" s="228">
        <f>IFERROR(J599/_data!J599-1,"")</f>
        <v>0</v>
      </c>
      <c r="W599" s="228">
        <f>IFERROR(K599/_data!K599-1,"")</f>
        <v>0</v>
      </c>
    </row>
    <row r="601" spans="1:23" x14ac:dyDescent="0.25">
      <c r="A601" s="150" t="s">
        <v>259</v>
      </c>
      <c r="B601" s="152"/>
      <c r="C601" s="152"/>
      <c r="D601" s="152"/>
      <c r="E601" s="152"/>
      <c r="F601" s="152"/>
      <c r="G601" s="152"/>
      <c r="H601" s="152"/>
      <c r="I601" s="152"/>
      <c r="J601" s="152"/>
      <c r="K601" s="152"/>
      <c r="M601" s="229" t="s">
        <v>257</v>
      </c>
      <c r="N601" s="150" t="str">
        <f>A601</f>
        <v>Energy consumption (MWh /Einwohner and  Year) - Tertiary sector (Services)</v>
      </c>
      <c r="O601" s="152"/>
      <c r="P601" s="152"/>
      <c r="Q601" s="152"/>
      <c r="R601" s="152"/>
      <c r="S601" s="152"/>
      <c r="T601" s="152"/>
      <c r="U601" s="152"/>
      <c r="V601" s="152"/>
      <c r="W601" s="152"/>
    </row>
    <row r="602" spans="1:23" x14ac:dyDescent="0.25">
      <c r="A602" s="223" t="s">
        <v>39</v>
      </c>
      <c r="B602" s="223">
        <v>2000</v>
      </c>
      <c r="C602" s="223">
        <v>2001</v>
      </c>
      <c r="D602" s="223">
        <v>2002</v>
      </c>
      <c r="E602" s="223">
        <v>2003</v>
      </c>
      <c r="F602" s="223">
        <v>2004</v>
      </c>
      <c r="G602" s="223">
        <v>2005</v>
      </c>
      <c r="H602" s="223">
        <v>2006</v>
      </c>
      <c r="I602" s="223">
        <v>2007</v>
      </c>
      <c r="J602" s="223">
        <v>2008</v>
      </c>
      <c r="K602" s="223">
        <v>2009</v>
      </c>
      <c r="M602" s="223" t="s">
        <v>39</v>
      </c>
      <c r="N602" s="223">
        <v>2000</v>
      </c>
      <c r="O602" s="223">
        <v>2001</v>
      </c>
      <c r="P602" s="223">
        <v>2002</v>
      </c>
      <c r="Q602" s="223">
        <v>2003</v>
      </c>
      <c r="R602" s="223">
        <v>2004</v>
      </c>
      <c r="S602" s="223">
        <v>2005</v>
      </c>
      <c r="T602" s="223">
        <v>2006</v>
      </c>
      <c r="U602" s="223">
        <v>2007</v>
      </c>
      <c r="V602" s="223">
        <v>2008</v>
      </c>
      <c r="W602" s="223">
        <v>2009</v>
      </c>
    </row>
    <row r="603" spans="1:23" x14ac:dyDescent="0.25">
      <c r="A603" s="224" t="s">
        <v>1</v>
      </c>
      <c r="B603" s="225">
        <v>4.5855241473701604E-2</v>
      </c>
      <c r="C603" s="225">
        <v>4.5103439568691311E-2</v>
      </c>
      <c r="D603" s="225">
        <v>4.5649564669312165E-2</v>
      </c>
      <c r="E603" s="225">
        <v>4.6554023814198001E-2</v>
      </c>
      <c r="F603" s="225">
        <v>4.7418223340440414E-2</v>
      </c>
      <c r="G603" s="225">
        <v>4.8037884845441976E-2</v>
      </c>
      <c r="H603" s="225">
        <v>4.8108275328376866E-2</v>
      </c>
      <c r="I603" s="225">
        <v>4.769528797809227E-2</v>
      </c>
      <c r="J603" s="225">
        <v>4.5580785890460253E-2</v>
      </c>
      <c r="K603" s="225">
        <v>4.275148561412509E-2</v>
      </c>
      <c r="M603" s="224" t="s">
        <v>1</v>
      </c>
      <c r="N603" s="228">
        <f>IFERROR(B603/_data!B603-1,"")</f>
        <v>0</v>
      </c>
      <c r="O603" s="228">
        <f>IFERROR(C603/_data!C603-1,"")</f>
        <v>0</v>
      </c>
      <c r="P603" s="228">
        <f>IFERROR(D603/_data!D603-1,"")</f>
        <v>0</v>
      </c>
      <c r="Q603" s="228">
        <f>IFERROR(E603/_data!E603-1,"")</f>
        <v>0</v>
      </c>
      <c r="R603" s="228">
        <f>IFERROR(F603/_data!F603-1,"")</f>
        <v>0</v>
      </c>
      <c r="S603" s="228">
        <f>IFERROR(G603/_data!G603-1,"")</f>
        <v>0</v>
      </c>
      <c r="T603" s="228">
        <f>IFERROR(H603/_data!H603-1,"")</f>
        <v>0</v>
      </c>
      <c r="U603" s="228">
        <f>IFERROR(I603/_data!I603-1,"")</f>
        <v>0</v>
      </c>
      <c r="V603" s="228">
        <f>IFERROR(J603/_data!J603-1,"")</f>
        <v>0</v>
      </c>
      <c r="W603" s="228">
        <f>IFERROR(K603/_data!K603-1,"")</f>
        <v>0</v>
      </c>
    </row>
    <row r="604" spans="1:23" x14ac:dyDescent="0.25">
      <c r="A604" s="224" t="s">
        <v>5</v>
      </c>
      <c r="B604" s="225">
        <v>0</v>
      </c>
      <c r="C604" s="225">
        <v>0</v>
      </c>
      <c r="D604" s="225">
        <v>0</v>
      </c>
      <c r="E604" s="225">
        <v>0</v>
      </c>
      <c r="F604" s="225">
        <v>0</v>
      </c>
      <c r="G604" s="225">
        <v>0</v>
      </c>
      <c r="H604" s="225">
        <v>0</v>
      </c>
      <c r="I604" s="225">
        <v>0</v>
      </c>
      <c r="J604" s="225">
        <v>0</v>
      </c>
      <c r="K604" s="225">
        <v>0</v>
      </c>
      <c r="M604" s="224" t="s">
        <v>5</v>
      </c>
      <c r="N604" s="228" t="str">
        <f>IFERROR(B604/_data!B604-1,"")</f>
        <v/>
      </c>
      <c r="O604" s="228" t="str">
        <f>IFERROR(C604/_data!C604-1,"")</f>
        <v/>
      </c>
      <c r="P604" s="228" t="str">
        <f>IFERROR(D604/_data!D604-1,"")</f>
        <v/>
      </c>
      <c r="Q604" s="228" t="str">
        <f>IFERROR(E604/_data!E604-1,"")</f>
        <v/>
      </c>
      <c r="R604" s="228" t="str">
        <f>IFERROR(F604/_data!F604-1,"")</f>
        <v/>
      </c>
      <c r="S604" s="228" t="str">
        <f>IFERROR(G604/_data!G604-1,"")</f>
        <v/>
      </c>
      <c r="T604" s="228" t="str">
        <f>IFERROR(H604/_data!H604-1,"")</f>
        <v/>
      </c>
      <c r="U604" s="228" t="str">
        <f>IFERROR(I604/_data!I604-1,"")</f>
        <v/>
      </c>
      <c r="V604" s="228" t="str">
        <f>IFERROR(J604/_data!J604-1,"")</f>
        <v/>
      </c>
      <c r="W604" s="228" t="str">
        <f>IFERROR(K604/_data!K604-1,"")</f>
        <v/>
      </c>
    </row>
    <row r="605" spans="1:23" x14ac:dyDescent="0.25">
      <c r="A605" s="224" t="s">
        <v>6</v>
      </c>
      <c r="B605" s="225">
        <v>0.75469897424479837</v>
      </c>
      <c r="C605" s="225">
        <v>0.46182000080116548</v>
      </c>
      <c r="D605" s="225">
        <v>0.70082908624455131</v>
      </c>
      <c r="E605" s="225">
        <v>0.52406153926434751</v>
      </c>
      <c r="F605" s="225">
        <v>0.53420475075834384</v>
      </c>
      <c r="G605" s="225">
        <v>0.54077056210868057</v>
      </c>
      <c r="H605" s="225">
        <v>0.54438983772031424</v>
      </c>
      <c r="I605" s="225">
        <v>0.5407568937692524</v>
      </c>
      <c r="J605" s="225">
        <v>0.39387112616455999</v>
      </c>
      <c r="K605" s="225">
        <v>0.26207807273026873</v>
      </c>
      <c r="M605" s="224" t="s">
        <v>6</v>
      </c>
      <c r="N605" s="228">
        <f>IFERROR(B605/_data!B605-1,"")</f>
        <v>0</v>
      </c>
      <c r="O605" s="228">
        <f>IFERROR(C605/_data!C605-1,"")</f>
        <v>0</v>
      </c>
      <c r="P605" s="228">
        <f>IFERROR(D605/_data!D605-1,"")</f>
        <v>0</v>
      </c>
      <c r="Q605" s="228">
        <f>IFERROR(E605/_data!E605-1,"")</f>
        <v>0</v>
      </c>
      <c r="R605" s="228">
        <f>IFERROR(F605/_data!F605-1,"")</f>
        <v>0</v>
      </c>
      <c r="S605" s="228">
        <f>IFERROR(G605/_data!G605-1,"")</f>
        <v>0</v>
      </c>
      <c r="T605" s="228">
        <f>IFERROR(H605/_data!H605-1,"")</f>
        <v>0</v>
      </c>
      <c r="U605" s="228">
        <f>IFERROR(I605/_data!I605-1,"")</f>
        <v>0</v>
      </c>
      <c r="V605" s="228">
        <f>IFERROR(J605/_data!J605-1,"")</f>
        <v>0</v>
      </c>
      <c r="W605" s="228">
        <f>IFERROR(K605/_data!K605-1,"")</f>
        <v>0</v>
      </c>
    </row>
    <row r="606" spans="1:23" x14ac:dyDescent="0.25">
      <c r="A606" s="224" t="s">
        <v>2</v>
      </c>
      <c r="B606" s="225">
        <v>0</v>
      </c>
      <c r="C606" s="225">
        <v>0</v>
      </c>
      <c r="D606" s="225">
        <v>0</v>
      </c>
      <c r="E606" s="225">
        <v>0</v>
      </c>
      <c r="F606" s="225">
        <v>0</v>
      </c>
      <c r="G606" s="225">
        <v>0</v>
      </c>
      <c r="H606" s="225">
        <v>0</v>
      </c>
      <c r="I606" s="225">
        <v>0</v>
      </c>
      <c r="J606" s="225">
        <v>0</v>
      </c>
      <c r="K606" s="225">
        <v>0</v>
      </c>
      <c r="M606" s="224" t="s">
        <v>2</v>
      </c>
      <c r="N606" s="228" t="str">
        <f>IFERROR(B606/_data!B606-1,"")</f>
        <v/>
      </c>
      <c r="O606" s="228" t="str">
        <f>IFERROR(C606/_data!C606-1,"")</f>
        <v/>
      </c>
      <c r="P606" s="228" t="str">
        <f>IFERROR(D606/_data!D606-1,"")</f>
        <v/>
      </c>
      <c r="Q606" s="228" t="str">
        <f>IFERROR(E606/_data!E606-1,"")</f>
        <v/>
      </c>
      <c r="R606" s="228" t="str">
        <f>IFERROR(F606/_data!F606-1,"")</f>
        <v/>
      </c>
      <c r="S606" s="228" t="str">
        <f>IFERROR(G606/_data!G606-1,"")</f>
        <v/>
      </c>
      <c r="T606" s="228" t="str">
        <f>IFERROR(H606/_data!H606-1,"")</f>
        <v/>
      </c>
      <c r="U606" s="228" t="str">
        <f>IFERROR(I606/_data!I606-1,"")</f>
        <v/>
      </c>
      <c r="V606" s="228" t="str">
        <f>IFERROR(J606/_data!J606-1,"")</f>
        <v/>
      </c>
      <c r="W606" s="228" t="str">
        <f>IFERROR(K606/_data!K606-1,"")</f>
        <v/>
      </c>
    </row>
    <row r="607" spans="1:23" x14ac:dyDescent="0.25">
      <c r="A607" s="224" t="s">
        <v>7</v>
      </c>
      <c r="B607" s="225">
        <v>0.13860072987144351</v>
      </c>
      <c r="C607" s="225">
        <v>0.17488724986911536</v>
      </c>
      <c r="D607" s="225">
        <v>0.17711854326679879</v>
      </c>
      <c r="E607" s="225">
        <v>0.18507635456077584</v>
      </c>
      <c r="F607" s="225">
        <v>0.19458422171874584</v>
      </c>
      <c r="G607" s="225">
        <v>0.20187964150996673</v>
      </c>
      <c r="H607" s="225">
        <v>0.33543814275423128</v>
      </c>
      <c r="I607" s="225">
        <v>0.51762425850650928</v>
      </c>
      <c r="J607" s="225">
        <v>0.58557610725941012</v>
      </c>
      <c r="K607" s="225">
        <v>0.56789042384740107</v>
      </c>
      <c r="M607" s="224" t="s">
        <v>7</v>
      </c>
      <c r="N607" s="228">
        <f>IFERROR(B607/_data!B607-1,"")</f>
        <v>0</v>
      </c>
      <c r="O607" s="228">
        <f>IFERROR(C607/_data!C607-1,"")</f>
        <v>0</v>
      </c>
      <c r="P607" s="228">
        <f>IFERROR(D607/_data!D607-1,"")</f>
        <v>0</v>
      </c>
      <c r="Q607" s="228">
        <f>IFERROR(E607/_data!E607-1,"")</f>
        <v>0</v>
      </c>
      <c r="R607" s="228">
        <f>IFERROR(F607/_data!F607-1,"")</f>
        <v>0</v>
      </c>
      <c r="S607" s="228">
        <f>IFERROR(G607/_data!G607-1,"")</f>
        <v>0</v>
      </c>
      <c r="T607" s="228">
        <f>IFERROR(H607/_data!H607-1,"")</f>
        <v>0</v>
      </c>
      <c r="U607" s="228">
        <f>IFERROR(I607/_data!I607-1,"")</f>
        <v>0</v>
      </c>
      <c r="V607" s="228">
        <f>IFERROR(J607/_data!J607-1,"")</f>
        <v>0</v>
      </c>
      <c r="W607" s="228">
        <f>IFERROR(K607/_data!K607-1,"")</f>
        <v>0</v>
      </c>
    </row>
    <row r="608" spans="1:23" x14ac:dyDescent="0.25">
      <c r="A608" s="224" t="s">
        <v>8</v>
      </c>
      <c r="B608" s="225">
        <v>0</v>
      </c>
      <c r="C608" s="225">
        <v>0</v>
      </c>
      <c r="D608" s="225">
        <v>0</v>
      </c>
      <c r="E608" s="225">
        <v>0</v>
      </c>
      <c r="F608" s="225">
        <v>0</v>
      </c>
      <c r="G608" s="225">
        <v>0</v>
      </c>
      <c r="H608" s="225">
        <v>0</v>
      </c>
      <c r="I608" s="225">
        <v>0</v>
      </c>
      <c r="J608" s="225">
        <v>0</v>
      </c>
      <c r="K608" s="225">
        <v>0</v>
      </c>
      <c r="M608" s="224" t="s">
        <v>8</v>
      </c>
      <c r="N608" s="228" t="str">
        <f>IFERROR(B608/_data!B608-1,"")</f>
        <v/>
      </c>
      <c r="O608" s="228" t="str">
        <f>IFERROR(C608/_data!C608-1,"")</f>
        <v/>
      </c>
      <c r="P608" s="228" t="str">
        <f>IFERROR(D608/_data!D608-1,"")</f>
        <v/>
      </c>
      <c r="Q608" s="228" t="str">
        <f>IFERROR(E608/_data!E608-1,"")</f>
        <v/>
      </c>
      <c r="R608" s="228" t="str">
        <f>IFERROR(F608/_data!F608-1,"")</f>
        <v/>
      </c>
      <c r="S608" s="228" t="str">
        <f>IFERROR(G608/_data!G608-1,"")</f>
        <v/>
      </c>
      <c r="T608" s="228" t="str">
        <f>IFERROR(H608/_data!H608-1,"")</f>
        <v/>
      </c>
      <c r="U608" s="228" t="str">
        <f>IFERROR(I608/_data!I608-1,"")</f>
        <v/>
      </c>
      <c r="V608" s="228" t="str">
        <f>IFERROR(J608/_data!J608-1,"")</f>
        <v/>
      </c>
      <c r="W608" s="228" t="str">
        <f>IFERROR(K608/_data!K608-1,"")</f>
        <v/>
      </c>
    </row>
    <row r="609" spans="1:23" x14ac:dyDescent="0.25">
      <c r="A609" s="224" t="s">
        <v>9</v>
      </c>
      <c r="B609" s="225">
        <v>0.14584576802381441</v>
      </c>
      <c r="C609" s="225">
        <v>0.15750548956102287</v>
      </c>
      <c r="D609" s="225">
        <v>0.18268664118386879</v>
      </c>
      <c r="E609" s="225">
        <v>0.1794214872613111</v>
      </c>
      <c r="F609" s="225">
        <v>0.18428347109392057</v>
      </c>
      <c r="G609" s="225">
        <v>7.3993838753866267E-2</v>
      </c>
      <c r="H609" s="225">
        <v>8.1784068058240678E-2</v>
      </c>
      <c r="I609" s="225">
        <v>0.14173996515535356</v>
      </c>
      <c r="J609" s="225">
        <v>0.15376250540825573</v>
      </c>
      <c r="K609" s="225">
        <v>0.15474891200745089</v>
      </c>
      <c r="M609" s="224" t="s">
        <v>9</v>
      </c>
      <c r="N609" s="228">
        <f>IFERROR(B609/_data!B609-1,"")</f>
        <v>0</v>
      </c>
      <c r="O609" s="228">
        <f>IFERROR(C609/_data!C609-1,"")</f>
        <v>0</v>
      </c>
      <c r="P609" s="228">
        <f>IFERROR(D609/_data!D609-1,"")</f>
        <v>0</v>
      </c>
      <c r="Q609" s="228">
        <f>IFERROR(E609/_data!E609-1,"")</f>
        <v>0</v>
      </c>
      <c r="R609" s="228">
        <f>IFERROR(F609/_data!F609-1,"")</f>
        <v>0</v>
      </c>
      <c r="S609" s="228">
        <f>IFERROR(G609/_data!G609-1,"")</f>
        <v>0</v>
      </c>
      <c r="T609" s="228">
        <f>IFERROR(H609/_data!H609-1,"")</f>
        <v>0</v>
      </c>
      <c r="U609" s="228">
        <f>IFERROR(I609/_data!I609-1,"")</f>
        <v>0</v>
      </c>
      <c r="V609" s="228">
        <f>IFERROR(J609/_data!J609-1,"")</f>
        <v>0</v>
      </c>
      <c r="W609" s="228">
        <f>IFERROR(K609/_data!K609-1,"")</f>
        <v>0</v>
      </c>
    </row>
    <row r="610" spans="1:23" x14ac:dyDescent="0.25">
      <c r="A610" s="224" t="s">
        <v>10</v>
      </c>
      <c r="B610" s="225">
        <v>1.4355075593828077E-2</v>
      </c>
      <c r="C610" s="225">
        <v>1.4217388559696176E-2</v>
      </c>
      <c r="D610" s="225">
        <v>1.0075605754698135E-2</v>
      </c>
      <c r="E610" s="225">
        <v>9.994649180449287E-3</v>
      </c>
      <c r="F610" s="225">
        <v>1.1865421605811395E-2</v>
      </c>
      <c r="G610" s="225">
        <v>1.3731259198652321E-2</v>
      </c>
      <c r="H610" s="225">
        <v>1.3581008698895771E-2</v>
      </c>
      <c r="I610" s="225">
        <v>1.3416928452391034E-2</v>
      </c>
      <c r="J610" s="225">
        <v>1.3242505190397833E-2</v>
      </c>
      <c r="K610" s="225">
        <v>1.3062953937649334E-2</v>
      </c>
      <c r="M610" s="224" t="s">
        <v>10</v>
      </c>
      <c r="N610" s="228">
        <f>IFERROR(B610/_data!B610-1,"")</f>
        <v>0</v>
      </c>
      <c r="O610" s="228">
        <f>IFERROR(C610/_data!C610-1,"")</f>
        <v>0</v>
      </c>
      <c r="P610" s="228">
        <f>IFERROR(D610/_data!D610-1,"")</f>
        <v>0</v>
      </c>
      <c r="Q610" s="228">
        <f>IFERROR(E610/_data!E610-1,"")</f>
        <v>0</v>
      </c>
      <c r="R610" s="228">
        <f>IFERROR(F610/_data!F610-1,"")</f>
        <v>0</v>
      </c>
      <c r="S610" s="228">
        <f>IFERROR(G610/_data!G610-1,"")</f>
        <v>0</v>
      </c>
      <c r="T610" s="228">
        <f>IFERROR(H610/_data!H610-1,"")</f>
        <v>0</v>
      </c>
      <c r="U610" s="228">
        <f>IFERROR(I610/_data!I610-1,"")</f>
        <v>0</v>
      </c>
      <c r="V610" s="228">
        <f>IFERROR(J610/_data!J610-1,"")</f>
        <v>0</v>
      </c>
      <c r="W610" s="228">
        <f>IFERROR(K610/_data!K610-1,"")</f>
        <v>0</v>
      </c>
    </row>
    <row r="611" spans="1:23" x14ac:dyDescent="0.25">
      <c r="A611" s="224" t="s">
        <v>11</v>
      </c>
      <c r="B611" s="225">
        <v>0</v>
      </c>
      <c r="C611" s="225">
        <v>0</v>
      </c>
      <c r="D611" s="225">
        <v>0</v>
      </c>
      <c r="E611" s="225">
        <v>0</v>
      </c>
      <c r="F611" s="225">
        <v>0</v>
      </c>
      <c r="G611" s="225">
        <v>0</v>
      </c>
      <c r="H611" s="225">
        <v>0</v>
      </c>
      <c r="I611" s="225">
        <v>0</v>
      </c>
      <c r="J611" s="225">
        <v>0</v>
      </c>
      <c r="K611" s="225">
        <v>0</v>
      </c>
      <c r="M611" s="224" t="s">
        <v>11</v>
      </c>
      <c r="N611" s="228" t="str">
        <f>IFERROR(B611/_data!B611-1,"")</f>
        <v/>
      </c>
      <c r="O611" s="228" t="str">
        <f>IFERROR(C611/_data!C611-1,"")</f>
        <v/>
      </c>
      <c r="P611" s="228" t="str">
        <f>IFERROR(D611/_data!D611-1,"")</f>
        <v/>
      </c>
      <c r="Q611" s="228" t="str">
        <f>IFERROR(E611/_data!E611-1,"")</f>
        <v/>
      </c>
      <c r="R611" s="228" t="str">
        <f>IFERROR(F611/_data!F611-1,"")</f>
        <v/>
      </c>
      <c r="S611" s="228" t="str">
        <f>IFERROR(G611/_data!G611-1,"")</f>
        <v/>
      </c>
      <c r="T611" s="228" t="str">
        <f>IFERROR(H611/_data!H611-1,"")</f>
        <v/>
      </c>
      <c r="U611" s="228" t="str">
        <f>IFERROR(I611/_data!I611-1,"")</f>
        <v/>
      </c>
      <c r="V611" s="228" t="str">
        <f>IFERROR(J611/_data!J611-1,"")</f>
        <v/>
      </c>
      <c r="W611" s="228" t="str">
        <f>IFERROR(K611/_data!K611-1,"")</f>
        <v/>
      </c>
    </row>
    <row r="612" spans="1:23" x14ac:dyDescent="0.25">
      <c r="A612" s="226" t="s">
        <v>40</v>
      </c>
      <c r="B612" s="227">
        <v>1.0993557892075858</v>
      </c>
      <c r="C612" s="227">
        <v>0.85353356835969119</v>
      </c>
      <c r="D612" s="227">
        <v>1.1163594411192292</v>
      </c>
      <c r="E612" s="227">
        <v>0.94510805408108178</v>
      </c>
      <c r="F612" s="227">
        <v>0.97235608851726196</v>
      </c>
      <c r="G612" s="227">
        <v>0.87841318641660793</v>
      </c>
      <c r="H612" s="227">
        <v>1.0233013325600588</v>
      </c>
      <c r="I612" s="227">
        <v>1.2612333338615986</v>
      </c>
      <c r="J612" s="227">
        <v>1.1920330299130839</v>
      </c>
      <c r="K612" s="227">
        <v>1.040531848136895</v>
      </c>
      <c r="M612" s="226" t="s">
        <v>40</v>
      </c>
      <c r="N612" s="228">
        <f>IFERROR(B612/_data!B612-1,"")</f>
        <v>0</v>
      </c>
      <c r="O612" s="228">
        <f>IFERROR(C612/_data!C612-1,"")</f>
        <v>0</v>
      </c>
      <c r="P612" s="228">
        <f>IFERROR(D612/_data!D612-1,"")</f>
        <v>0</v>
      </c>
      <c r="Q612" s="228">
        <f>IFERROR(E612/_data!E612-1,"")</f>
        <v>0</v>
      </c>
      <c r="R612" s="228">
        <f>IFERROR(F612/_data!F612-1,"")</f>
        <v>0</v>
      </c>
      <c r="S612" s="228">
        <f>IFERROR(G612/_data!G612-1,"")</f>
        <v>0</v>
      </c>
      <c r="T612" s="228">
        <f>IFERROR(H612/_data!H612-1,"")</f>
        <v>0</v>
      </c>
      <c r="U612" s="228">
        <f>IFERROR(I612/_data!I612-1,"")</f>
        <v>0</v>
      </c>
      <c r="V612" s="228">
        <f>IFERROR(J612/_data!J612-1,"")</f>
        <v>0</v>
      </c>
      <c r="W612" s="228">
        <f>IFERROR(K612/_data!K612-1,"")</f>
        <v>0</v>
      </c>
    </row>
    <row r="614" spans="1:23" x14ac:dyDescent="0.25">
      <c r="A614" s="150" t="s">
        <v>260</v>
      </c>
      <c r="B614" s="152"/>
      <c r="C614" s="152"/>
      <c r="D614" s="152"/>
      <c r="E614" s="152"/>
      <c r="F614" s="152"/>
      <c r="G614" s="152"/>
      <c r="H614" s="152"/>
      <c r="I614" s="152"/>
      <c r="J614" s="152"/>
      <c r="K614" s="152"/>
      <c r="M614" s="229" t="s">
        <v>257</v>
      </c>
      <c r="N614" s="150" t="str">
        <f>A614</f>
        <v>Energy consumption (MWh /Einwohner and  Year) - Road</v>
      </c>
      <c r="O614" s="152"/>
      <c r="P614" s="152"/>
      <c r="Q614" s="152"/>
      <c r="R614" s="152"/>
      <c r="S614" s="152"/>
      <c r="T614" s="152"/>
      <c r="U614" s="152"/>
      <c r="V614" s="152"/>
      <c r="W614" s="152"/>
    </row>
    <row r="615" spans="1:23" x14ac:dyDescent="0.25">
      <c r="A615" s="223" t="s">
        <v>39</v>
      </c>
      <c r="B615" s="223">
        <v>2000</v>
      </c>
      <c r="C615" s="223">
        <v>2001</v>
      </c>
      <c r="D615" s="223">
        <v>2002</v>
      </c>
      <c r="E615" s="223">
        <v>2003</v>
      </c>
      <c r="F615" s="223">
        <v>2004</v>
      </c>
      <c r="G615" s="223">
        <v>2005</v>
      </c>
      <c r="H615" s="223">
        <v>2006</v>
      </c>
      <c r="I615" s="223">
        <v>2007</v>
      </c>
      <c r="J615" s="223">
        <v>2008</v>
      </c>
      <c r="K615" s="223">
        <v>2009</v>
      </c>
      <c r="M615" s="223" t="s">
        <v>39</v>
      </c>
      <c r="N615" s="223">
        <v>2000</v>
      </c>
      <c r="O615" s="223">
        <v>2001</v>
      </c>
      <c r="P615" s="223">
        <v>2002</v>
      </c>
      <c r="Q615" s="223">
        <v>2003</v>
      </c>
      <c r="R615" s="223">
        <v>2004</v>
      </c>
      <c r="S615" s="223">
        <v>2005</v>
      </c>
      <c r="T615" s="223">
        <v>2006</v>
      </c>
      <c r="U615" s="223">
        <v>2007</v>
      </c>
      <c r="V615" s="223">
        <v>2008</v>
      </c>
      <c r="W615" s="223">
        <v>2009</v>
      </c>
    </row>
    <row r="616" spans="1:23" x14ac:dyDescent="0.25">
      <c r="A616" s="224" t="s">
        <v>1</v>
      </c>
      <c r="B616" s="225">
        <v>0</v>
      </c>
      <c r="C616" s="225">
        <v>0</v>
      </c>
      <c r="D616" s="225">
        <v>0</v>
      </c>
      <c r="E616" s="225">
        <v>0</v>
      </c>
      <c r="F616" s="225">
        <v>0</v>
      </c>
      <c r="G616" s="225">
        <v>0</v>
      </c>
      <c r="H616" s="225">
        <v>0</v>
      </c>
      <c r="I616" s="225">
        <v>0</v>
      </c>
      <c r="J616" s="225">
        <v>0</v>
      </c>
      <c r="K616" s="225">
        <v>0</v>
      </c>
      <c r="M616" s="224" t="s">
        <v>1</v>
      </c>
      <c r="N616" s="228" t="str">
        <f>IFERROR(B616/_data!B616-1,"")</f>
        <v/>
      </c>
      <c r="O616" s="228" t="str">
        <f>IFERROR(C616/_data!C616-1,"")</f>
        <v/>
      </c>
      <c r="P616" s="228" t="str">
        <f>IFERROR(D616/_data!D616-1,"")</f>
        <v/>
      </c>
      <c r="Q616" s="228" t="str">
        <f>IFERROR(E616/_data!E616-1,"")</f>
        <v/>
      </c>
      <c r="R616" s="228" t="str">
        <f>IFERROR(F616/_data!F616-1,"")</f>
        <v/>
      </c>
      <c r="S616" s="228" t="str">
        <f>IFERROR(G616/_data!G616-1,"")</f>
        <v/>
      </c>
      <c r="T616" s="228" t="str">
        <f>IFERROR(H616/_data!H616-1,"")</f>
        <v/>
      </c>
      <c r="U616" s="228" t="str">
        <f>IFERROR(I616/_data!I616-1,"")</f>
        <v/>
      </c>
      <c r="V616" s="228" t="str">
        <f>IFERROR(J616/_data!J616-1,"")</f>
        <v/>
      </c>
      <c r="W616" s="228" t="str">
        <f>IFERROR(K616/_data!K616-1,"")</f>
        <v/>
      </c>
    </row>
    <row r="617" spans="1:23" x14ac:dyDescent="0.25">
      <c r="A617" s="224" t="s">
        <v>5</v>
      </c>
      <c r="B617" s="225">
        <v>0</v>
      </c>
      <c r="C617" s="225">
        <v>0</v>
      </c>
      <c r="D617" s="225">
        <v>0</v>
      </c>
      <c r="E617" s="225">
        <v>0</v>
      </c>
      <c r="F617" s="225">
        <v>0</v>
      </c>
      <c r="G617" s="225">
        <v>0</v>
      </c>
      <c r="H617" s="225">
        <v>0</v>
      </c>
      <c r="I617" s="225">
        <v>0</v>
      </c>
      <c r="J617" s="225">
        <v>0</v>
      </c>
      <c r="K617" s="225">
        <v>0</v>
      </c>
      <c r="M617" s="224" t="s">
        <v>5</v>
      </c>
      <c r="N617" s="228" t="str">
        <f>IFERROR(B617/_data!B617-1,"")</f>
        <v/>
      </c>
      <c r="O617" s="228" t="str">
        <f>IFERROR(C617/_data!C617-1,"")</f>
        <v/>
      </c>
      <c r="P617" s="228" t="str">
        <f>IFERROR(D617/_data!D617-1,"")</f>
        <v/>
      </c>
      <c r="Q617" s="228" t="str">
        <f>IFERROR(E617/_data!E617-1,"")</f>
        <v/>
      </c>
      <c r="R617" s="228" t="str">
        <f>IFERROR(F617/_data!F617-1,"")</f>
        <v/>
      </c>
      <c r="S617" s="228" t="str">
        <f>IFERROR(G617/_data!G617-1,"")</f>
        <v/>
      </c>
      <c r="T617" s="228" t="str">
        <f>IFERROR(H617/_data!H617-1,"")</f>
        <v/>
      </c>
      <c r="U617" s="228" t="str">
        <f>IFERROR(I617/_data!I617-1,"")</f>
        <v/>
      </c>
      <c r="V617" s="228" t="str">
        <f>IFERROR(J617/_data!J617-1,"")</f>
        <v/>
      </c>
      <c r="W617" s="228" t="str">
        <f>IFERROR(K617/_data!K617-1,"")</f>
        <v/>
      </c>
    </row>
    <row r="618" spans="1:23" x14ac:dyDescent="0.25">
      <c r="A618" s="224" t="s">
        <v>6</v>
      </c>
      <c r="B618" s="225">
        <v>0</v>
      </c>
      <c r="C618" s="225">
        <v>0</v>
      </c>
      <c r="D618" s="225">
        <v>0</v>
      </c>
      <c r="E618" s="225">
        <v>0</v>
      </c>
      <c r="F618" s="225">
        <v>0</v>
      </c>
      <c r="G618" s="225">
        <v>0</v>
      </c>
      <c r="H618" s="225">
        <v>0</v>
      </c>
      <c r="I618" s="225">
        <v>0</v>
      </c>
      <c r="J618" s="225">
        <v>0</v>
      </c>
      <c r="K618" s="225">
        <v>0</v>
      </c>
      <c r="M618" s="224" t="s">
        <v>6</v>
      </c>
      <c r="N618" s="228" t="str">
        <f>IFERROR(B618/_data!B618-1,"")</f>
        <v/>
      </c>
      <c r="O618" s="228" t="str">
        <f>IFERROR(C618/_data!C618-1,"")</f>
        <v/>
      </c>
      <c r="P618" s="228" t="str">
        <f>IFERROR(D618/_data!D618-1,"")</f>
        <v/>
      </c>
      <c r="Q618" s="228" t="str">
        <f>IFERROR(E618/_data!E618-1,"")</f>
        <v/>
      </c>
      <c r="R618" s="228" t="str">
        <f>IFERROR(F618/_data!F618-1,"")</f>
        <v/>
      </c>
      <c r="S618" s="228" t="str">
        <f>IFERROR(G618/_data!G618-1,"")</f>
        <v/>
      </c>
      <c r="T618" s="228" t="str">
        <f>IFERROR(H618/_data!H618-1,"")</f>
        <v/>
      </c>
      <c r="U618" s="228" t="str">
        <f>IFERROR(I618/_data!I618-1,"")</f>
        <v/>
      </c>
      <c r="V618" s="228" t="str">
        <f>IFERROR(J618/_data!J618-1,"")</f>
        <v/>
      </c>
      <c r="W618" s="228" t="str">
        <f>IFERROR(K618/_data!K618-1,"")</f>
        <v/>
      </c>
    </row>
    <row r="619" spans="1:23" x14ac:dyDescent="0.25">
      <c r="A619" s="224" t="s">
        <v>2</v>
      </c>
      <c r="B619" s="225">
        <v>0</v>
      </c>
      <c r="C619" s="225">
        <v>0</v>
      </c>
      <c r="D619" s="225">
        <v>0</v>
      </c>
      <c r="E619" s="225">
        <v>0</v>
      </c>
      <c r="F619" s="225">
        <v>0</v>
      </c>
      <c r="G619" s="225">
        <v>0</v>
      </c>
      <c r="H619" s="225">
        <v>0</v>
      </c>
      <c r="I619" s="225">
        <v>0</v>
      </c>
      <c r="J619" s="225">
        <v>0</v>
      </c>
      <c r="K619" s="225">
        <v>0</v>
      </c>
      <c r="M619" s="224" t="s">
        <v>2</v>
      </c>
      <c r="N619" s="228" t="str">
        <f>IFERROR(B619/_data!B619-1,"")</f>
        <v/>
      </c>
      <c r="O619" s="228" t="str">
        <f>IFERROR(C619/_data!C619-1,"")</f>
        <v/>
      </c>
      <c r="P619" s="228" t="str">
        <f>IFERROR(D619/_data!D619-1,"")</f>
        <v/>
      </c>
      <c r="Q619" s="228" t="str">
        <f>IFERROR(E619/_data!E619-1,"")</f>
        <v/>
      </c>
      <c r="R619" s="228" t="str">
        <f>IFERROR(F619/_data!F619-1,"")</f>
        <v/>
      </c>
      <c r="S619" s="228" t="str">
        <f>IFERROR(G619/_data!G619-1,"")</f>
        <v/>
      </c>
      <c r="T619" s="228" t="str">
        <f>IFERROR(H619/_data!H619-1,"")</f>
        <v/>
      </c>
      <c r="U619" s="228" t="str">
        <f>IFERROR(I619/_data!I619-1,"")</f>
        <v/>
      </c>
      <c r="V619" s="228" t="str">
        <f>IFERROR(J619/_data!J619-1,"")</f>
        <v/>
      </c>
      <c r="W619" s="228" t="str">
        <f>IFERROR(K619/_data!K619-1,"")</f>
        <v/>
      </c>
    </row>
    <row r="620" spans="1:23" x14ac:dyDescent="0.25">
      <c r="A620" s="224" t="s">
        <v>7</v>
      </c>
      <c r="B620" s="225">
        <v>0</v>
      </c>
      <c r="C620" s="225">
        <v>0</v>
      </c>
      <c r="D620" s="225">
        <v>0</v>
      </c>
      <c r="E620" s="225">
        <v>0</v>
      </c>
      <c r="F620" s="225">
        <v>0</v>
      </c>
      <c r="G620" s="225">
        <v>0</v>
      </c>
      <c r="H620" s="225">
        <v>0</v>
      </c>
      <c r="I620" s="225">
        <v>0</v>
      </c>
      <c r="J620" s="225">
        <v>0</v>
      </c>
      <c r="K620" s="225">
        <v>0</v>
      </c>
      <c r="M620" s="224" t="s">
        <v>7</v>
      </c>
      <c r="N620" s="228" t="str">
        <f>IFERROR(B620/_data!B620-1,"")</f>
        <v/>
      </c>
      <c r="O620" s="228" t="str">
        <f>IFERROR(C620/_data!C620-1,"")</f>
        <v/>
      </c>
      <c r="P620" s="228" t="str">
        <f>IFERROR(D620/_data!D620-1,"")</f>
        <v/>
      </c>
      <c r="Q620" s="228" t="str">
        <f>IFERROR(E620/_data!E620-1,"")</f>
        <v/>
      </c>
      <c r="R620" s="228" t="str">
        <f>IFERROR(F620/_data!F620-1,"")</f>
        <v/>
      </c>
      <c r="S620" s="228" t="str">
        <f>IFERROR(G620/_data!G620-1,"")</f>
        <v/>
      </c>
      <c r="T620" s="228" t="str">
        <f>IFERROR(H620/_data!H620-1,"")</f>
        <v/>
      </c>
      <c r="U620" s="228" t="str">
        <f>IFERROR(I620/_data!I620-1,"")</f>
        <v/>
      </c>
      <c r="V620" s="228" t="str">
        <f>IFERROR(J620/_data!J620-1,"")</f>
        <v/>
      </c>
      <c r="W620" s="228" t="str">
        <f>IFERROR(K620/_data!K620-1,"")</f>
        <v/>
      </c>
    </row>
    <row r="621" spans="1:23" x14ac:dyDescent="0.25">
      <c r="A621" s="224" t="s">
        <v>8</v>
      </c>
      <c r="B621" s="225">
        <v>1.3313770110313401</v>
      </c>
      <c r="C621" s="225">
        <v>1.6869666908246392</v>
      </c>
      <c r="D621" s="225">
        <v>1.7037495801168066</v>
      </c>
      <c r="E621" s="225">
        <v>1.8442319546959736</v>
      </c>
      <c r="F621" s="225">
        <v>1.9813950189220875</v>
      </c>
      <c r="G621" s="225">
        <v>2.1137099778991293</v>
      </c>
      <c r="H621" s="225">
        <v>0.1010699518845723</v>
      </c>
      <c r="I621" s="225">
        <v>0.16272757423918782</v>
      </c>
      <c r="J621" s="225">
        <v>0.15513241973829686</v>
      </c>
      <c r="K621" s="225">
        <v>0.14221830415503489</v>
      </c>
      <c r="M621" s="224" t="s">
        <v>8</v>
      </c>
      <c r="N621" s="228">
        <f>IFERROR(B621/_data!B621-1,"")</f>
        <v>0</v>
      </c>
      <c r="O621" s="228">
        <f>IFERROR(C621/_data!C621-1,"")</f>
        <v>0</v>
      </c>
      <c r="P621" s="228">
        <f>IFERROR(D621/_data!D621-1,"")</f>
        <v>0</v>
      </c>
      <c r="Q621" s="228">
        <f>IFERROR(E621/_data!E621-1,"")</f>
        <v>0</v>
      </c>
      <c r="R621" s="228">
        <f>IFERROR(F621/_data!F621-1,"")</f>
        <v>0</v>
      </c>
      <c r="S621" s="228">
        <f>IFERROR(G621/_data!G621-1,"")</f>
        <v>0</v>
      </c>
      <c r="T621" s="228">
        <f>IFERROR(H621/_data!H621-1,"")</f>
        <v>0</v>
      </c>
      <c r="U621" s="228">
        <f>IFERROR(I621/_data!I621-1,"")</f>
        <v>0</v>
      </c>
      <c r="V621" s="228">
        <f>IFERROR(J621/_data!J621-1,"")</f>
        <v>0</v>
      </c>
      <c r="W621" s="228">
        <f>IFERROR(K621/_data!K621-1,"")</f>
        <v>0</v>
      </c>
    </row>
    <row r="622" spans="1:23" x14ac:dyDescent="0.25">
      <c r="A622" s="224" t="s">
        <v>9</v>
      </c>
      <c r="B622" s="225">
        <v>0</v>
      </c>
      <c r="C622" s="225">
        <v>0</v>
      </c>
      <c r="D622" s="225">
        <v>0</v>
      </c>
      <c r="E622" s="225">
        <v>0</v>
      </c>
      <c r="F622" s="225">
        <v>0</v>
      </c>
      <c r="G622" s="225">
        <v>0</v>
      </c>
      <c r="H622" s="225">
        <v>0</v>
      </c>
      <c r="I622" s="225">
        <v>0</v>
      </c>
      <c r="J622" s="225">
        <v>0</v>
      </c>
      <c r="K622" s="225">
        <v>0</v>
      </c>
      <c r="M622" s="224" t="s">
        <v>9</v>
      </c>
      <c r="N622" s="228" t="str">
        <f>IFERROR(B622/_data!B622-1,"")</f>
        <v/>
      </c>
      <c r="O622" s="228" t="str">
        <f>IFERROR(C622/_data!C622-1,"")</f>
        <v/>
      </c>
      <c r="P622" s="228" t="str">
        <f>IFERROR(D622/_data!D622-1,"")</f>
        <v/>
      </c>
      <c r="Q622" s="228" t="str">
        <f>IFERROR(E622/_data!E622-1,"")</f>
        <v/>
      </c>
      <c r="R622" s="228" t="str">
        <f>IFERROR(F622/_data!F622-1,"")</f>
        <v/>
      </c>
      <c r="S622" s="228" t="str">
        <f>IFERROR(G622/_data!G622-1,"")</f>
        <v/>
      </c>
      <c r="T622" s="228" t="str">
        <f>IFERROR(H622/_data!H622-1,"")</f>
        <v/>
      </c>
      <c r="U622" s="228" t="str">
        <f>IFERROR(I622/_data!I622-1,"")</f>
        <v/>
      </c>
      <c r="V622" s="228" t="str">
        <f>IFERROR(J622/_data!J622-1,"")</f>
        <v/>
      </c>
      <c r="W622" s="228" t="str">
        <f>IFERROR(K622/_data!K622-1,"")</f>
        <v/>
      </c>
    </row>
    <row r="623" spans="1:23" x14ac:dyDescent="0.25">
      <c r="A623" s="224" t="s">
        <v>10</v>
      </c>
      <c r="B623" s="225">
        <v>0</v>
      </c>
      <c r="C623" s="225">
        <v>0</v>
      </c>
      <c r="D623" s="225">
        <v>0</v>
      </c>
      <c r="E623" s="225">
        <v>0</v>
      </c>
      <c r="F623" s="225">
        <v>0</v>
      </c>
      <c r="G623" s="225">
        <v>0</v>
      </c>
      <c r="H623" s="225">
        <v>0</v>
      </c>
      <c r="I623" s="225">
        <v>0</v>
      </c>
      <c r="J623" s="225">
        <v>0</v>
      </c>
      <c r="K623" s="225">
        <v>0</v>
      </c>
      <c r="M623" s="224" t="s">
        <v>10</v>
      </c>
      <c r="N623" s="228" t="str">
        <f>IFERROR(B623/_data!B623-1,"")</f>
        <v/>
      </c>
      <c r="O623" s="228" t="str">
        <f>IFERROR(C623/_data!C623-1,"")</f>
        <v/>
      </c>
      <c r="P623" s="228" t="str">
        <f>IFERROR(D623/_data!D623-1,"")</f>
        <v/>
      </c>
      <c r="Q623" s="228" t="str">
        <f>IFERROR(E623/_data!E623-1,"")</f>
        <v/>
      </c>
      <c r="R623" s="228" t="str">
        <f>IFERROR(F623/_data!F623-1,"")</f>
        <v/>
      </c>
      <c r="S623" s="228" t="str">
        <f>IFERROR(G623/_data!G623-1,"")</f>
        <v/>
      </c>
      <c r="T623" s="228" t="str">
        <f>IFERROR(H623/_data!H623-1,"")</f>
        <v/>
      </c>
      <c r="U623" s="228" t="str">
        <f>IFERROR(I623/_data!I623-1,"")</f>
        <v/>
      </c>
      <c r="V623" s="228" t="str">
        <f>IFERROR(J623/_data!J623-1,"")</f>
        <v/>
      </c>
      <c r="W623" s="228" t="str">
        <f>IFERROR(K623/_data!K623-1,"")</f>
        <v/>
      </c>
    </row>
    <row r="624" spans="1:23" x14ac:dyDescent="0.25">
      <c r="A624" s="224" t="s">
        <v>11</v>
      </c>
      <c r="B624" s="225">
        <v>0</v>
      </c>
      <c r="C624" s="225">
        <v>0</v>
      </c>
      <c r="D624" s="225">
        <v>0</v>
      </c>
      <c r="E624" s="225">
        <v>0</v>
      </c>
      <c r="F624" s="225">
        <v>0</v>
      </c>
      <c r="G624" s="225">
        <v>0</v>
      </c>
      <c r="H624" s="225">
        <v>0</v>
      </c>
      <c r="I624" s="225">
        <v>0</v>
      </c>
      <c r="J624" s="225">
        <v>0</v>
      </c>
      <c r="K624" s="225">
        <v>0</v>
      </c>
      <c r="M624" s="224" t="s">
        <v>11</v>
      </c>
      <c r="N624" s="228" t="str">
        <f>IFERROR(B624/_data!B624-1,"")</f>
        <v/>
      </c>
      <c r="O624" s="228" t="str">
        <f>IFERROR(C624/_data!C624-1,"")</f>
        <v/>
      </c>
      <c r="P624" s="228" t="str">
        <f>IFERROR(D624/_data!D624-1,"")</f>
        <v/>
      </c>
      <c r="Q624" s="228" t="str">
        <f>IFERROR(E624/_data!E624-1,"")</f>
        <v/>
      </c>
      <c r="R624" s="228" t="str">
        <f>IFERROR(F624/_data!F624-1,"")</f>
        <v/>
      </c>
      <c r="S624" s="228" t="str">
        <f>IFERROR(G624/_data!G624-1,"")</f>
        <v/>
      </c>
      <c r="T624" s="228" t="str">
        <f>IFERROR(H624/_data!H624-1,"")</f>
        <v/>
      </c>
      <c r="U624" s="228" t="str">
        <f>IFERROR(I624/_data!I624-1,"")</f>
        <v/>
      </c>
      <c r="V624" s="228" t="str">
        <f>IFERROR(J624/_data!J624-1,"")</f>
        <v/>
      </c>
      <c r="W624" s="228" t="str">
        <f>IFERROR(K624/_data!K624-1,"")</f>
        <v/>
      </c>
    </row>
    <row r="625" spans="1:47" x14ac:dyDescent="0.25">
      <c r="A625" s="226" t="s">
        <v>40</v>
      </c>
      <c r="B625" s="227">
        <v>1.3313770110313401</v>
      </c>
      <c r="C625" s="227">
        <v>1.6869666908246392</v>
      </c>
      <c r="D625" s="227">
        <v>1.7037495801168066</v>
      </c>
      <c r="E625" s="227">
        <v>1.8442319546959736</v>
      </c>
      <c r="F625" s="227">
        <v>1.9813950189220875</v>
      </c>
      <c r="G625" s="227">
        <v>2.1137099778991293</v>
      </c>
      <c r="H625" s="227">
        <v>0.1010699518845723</v>
      </c>
      <c r="I625" s="227">
        <v>0.16272757423918782</v>
      </c>
      <c r="J625" s="227">
        <v>0.15513241973829686</v>
      </c>
      <c r="K625" s="227">
        <v>0.14221830415503489</v>
      </c>
      <c r="M625" s="226" t="s">
        <v>40</v>
      </c>
      <c r="N625" s="228">
        <f>IFERROR(B625/_data!B625-1,"")</f>
        <v>0</v>
      </c>
      <c r="O625" s="228">
        <f>IFERROR(C625/_data!C625-1,"")</f>
        <v>0</v>
      </c>
      <c r="P625" s="228">
        <f>IFERROR(D625/_data!D625-1,"")</f>
        <v>0</v>
      </c>
      <c r="Q625" s="228">
        <f>IFERROR(E625/_data!E625-1,"")</f>
        <v>0</v>
      </c>
      <c r="R625" s="228">
        <f>IFERROR(F625/_data!F625-1,"")</f>
        <v>0</v>
      </c>
      <c r="S625" s="228">
        <f>IFERROR(G625/_data!G625-1,"")</f>
        <v>0</v>
      </c>
      <c r="T625" s="228">
        <f>IFERROR(H625/_data!H625-1,"")</f>
        <v>0</v>
      </c>
      <c r="U625" s="228">
        <f>IFERROR(I625/_data!I625-1,"")</f>
        <v>0</v>
      </c>
      <c r="V625" s="228">
        <f>IFERROR(J625/_data!J625-1,"")</f>
        <v>0</v>
      </c>
      <c r="W625" s="228">
        <f>IFERROR(K625/_data!K625-1,"")</f>
        <v>0</v>
      </c>
    </row>
    <row r="627" spans="1:47" x14ac:dyDescent="0.25">
      <c r="A627" s="150" t="s">
        <v>261</v>
      </c>
      <c r="B627" s="152"/>
      <c r="C627" s="152"/>
      <c r="D627" s="152"/>
      <c r="E627" s="152"/>
      <c r="F627" s="152"/>
      <c r="G627" s="152"/>
      <c r="H627" s="152"/>
      <c r="I627" s="152"/>
      <c r="J627" s="152"/>
      <c r="K627" s="152"/>
      <c r="M627" s="229" t="s">
        <v>257</v>
      </c>
      <c r="N627" s="150" t="str">
        <f>A627</f>
        <v>Energy consumption (MWh /Einwohner and  Year) - Rail</v>
      </c>
      <c r="O627" s="152"/>
      <c r="P627" s="152"/>
      <c r="Q627" s="152"/>
      <c r="R627" s="152"/>
      <c r="S627" s="152"/>
      <c r="T627" s="152"/>
      <c r="U627" s="152"/>
      <c r="V627" s="152"/>
      <c r="W627" s="152"/>
    </row>
    <row r="628" spans="1:47" x14ac:dyDescent="0.25">
      <c r="A628" s="223" t="s">
        <v>39</v>
      </c>
      <c r="B628" s="223">
        <v>2000</v>
      </c>
      <c r="C628" s="223">
        <v>2001</v>
      </c>
      <c r="D628" s="223">
        <v>2002</v>
      </c>
      <c r="E628" s="223">
        <v>2003</v>
      </c>
      <c r="F628" s="223">
        <v>2004</v>
      </c>
      <c r="G628" s="223">
        <v>2005</v>
      </c>
      <c r="H628" s="223">
        <v>2006</v>
      </c>
      <c r="I628" s="223">
        <v>2007</v>
      </c>
      <c r="J628" s="223">
        <v>2008</v>
      </c>
      <c r="K628" s="223">
        <v>2009</v>
      </c>
      <c r="M628" s="223" t="s">
        <v>39</v>
      </c>
      <c r="N628" s="223">
        <v>2000</v>
      </c>
      <c r="O628" s="223">
        <v>2001</v>
      </c>
      <c r="P628" s="223">
        <v>2002</v>
      </c>
      <c r="Q628" s="223">
        <v>2003</v>
      </c>
      <c r="R628" s="223">
        <v>2004</v>
      </c>
      <c r="S628" s="223">
        <v>2005</v>
      </c>
      <c r="T628" s="223">
        <v>2006</v>
      </c>
      <c r="U628" s="223">
        <v>2007</v>
      </c>
      <c r="V628" s="223">
        <v>2008</v>
      </c>
      <c r="W628" s="223">
        <v>2009</v>
      </c>
    </row>
    <row r="629" spans="1:47" x14ac:dyDescent="0.25">
      <c r="A629" s="224" t="s">
        <v>1</v>
      </c>
      <c r="B629" s="225">
        <v>5.3100279626072519E-3</v>
      </c>
      <c r="C629" s="225">
        <v>3.8329009910152705E-3</v>
      </c>
      <c r="D629" s="225">
        <v>2.87243146515517E-3</v>
      </c>
      <c r="E629" s="225">
        <v>2.8493517400403671E-3</v>
      </c>
      <c r="F629" s="225">
        <v>2.9554896307515568E-3</v>
      </c>
      <c r="G629" s="225">
        <v>2.797905479349219E-3</v>
      </c>
      <c r="H629" s="225">
        <v>2.7672901737561917E-3</v>
      </c>
      <c r="I629" s="225">
        <v>2.7338568946878284E-3</v>
      </c>
      <c r="J629" s="225">
        <v>2.6983161046265176E-3</v>
      </c>
      <c r="K629" s="225">
        <v>2.6617304261667921E-3</v>
      </c>
      <c r="M629" s="224" t="s">
        <v>1</v>
      </c>
      <c r="N629" s="228">
        <f>IFERROR(B629/_data!B629-1,"")</f>
        <v>0</v>
      </c>
      <c r="O629" s="228">
        <f>IFERROR(C629/_data!C629-1,"")</f>
        <v>0</v>
      </c>
      <c r="P629" s="228">
        <f>IFERROR(D629/_data!D629-1,"")</f>
        <v>0</v>
      </c>
      <c r="Q629" s="228">
        <f>IFERROR(E629/_data!E629-1,"")</f>
        <v>0</v>
      </c>
      <c r="R629" s="228">
        <f>IFERROR(F629/_data!F629-1,"")</f>
        <v>0</v>
      </c>
      <c r="S629" s="228">
        <f>IFERROR(G629/_data!G629-1,"")</f>
        <v>0</v>
      </c>
      <c r="T629" s="228">
        <f>IFERROR(H629/_data!H629-1,"")</f>
        <v>0</v>
      </c>
      <c r="U629" s="228">
        <f>IFERROR(I629/_data!I629-1,"")</f>
        <v>0</v>
      </c>
      <c r="V629" s="228">
        <f>IFERROR(J629/_data!J629-1,"")</f>
        <v>0</v>
      </c>
      <c r="W629" s="228">
        <f>IFERROR(K629/_data!K629-1,"")</f>
        <v>0</v>
      </c>
    </row>
    <row r="630" spans="1:47" x14ac:dyDescent="0.25">
      <c r="A630" s="224" t="s">
        <v>5</v>
      </c>
      <c r="B630" s="225">
        <v>0</v>
      </c>
      <c r="C630" s="225">
        <v>0</v>
      </c>
      <c r="D630" s="225">
        <v>0</v>
      </c>
      <c r="E630" s="225">
        <v>0</v>
      </c>
      <c r="F630" s="225">
        <v>0</v>
      </c>
      <c r="G630" s="225">
        <v>0</v>
      </c>
      <c r="H630" s="225">
        <v>0</v>
      </c>
      <c r="I630" s="225">
        <v>0</v>
      </c>
      <c r="J630" s="225">
        <v>0</v>
      </c>
      <c r="K630" s="225">
        <v>0</v>
      </c>
      <c r="M630" s="224" t="s">
        <v>5</v>
      </c>
      <c r="N630" s="228" t="str">
        <f>IFERROR(B630/_data!B630-1,"")</f>
        <v/>
      </c>
      <c r="O630" s="228" t="str">
        <f>IFERROR(C630/_data!C630-1,"")</f>
        <v/>
      </c>
      <c r="P630" s="228" t="str">
        <f>IFERROR(D630/_data!D630-1,"")</f>
        <v/>
      </c>
      <c r="Q630" s="228" t="str">
        <f>IFERROR(E630/_data!E630-1,"")</f>
        <v/>
      </c>
      <c r="R630" s="228" t="str">
        <f>IFERROR(F630/_data!F630-1,"")</f>
        <v/>
      </c>
      <c r="S630" s="228" t="str">
        <f>IFERROR(G630/_data!G630-1,"")</f>
        <v/>
      </c>
      <c r="T630" s="228" t="str">
        <f>IFERROR(H630/_data!H630-1,"")</f>
        <v/>
      </c>
      <c r="U630" s="228" t="str">
        <f>IFERROR(I630/_data!I630-1,"")</f>
        <v/>
      </c>
      <c r="V630" s="228" t="str">
        <f>IFERROR(J630/_data!J630-1,"")</f>
        <v/>
      </c>
      <c r="W630" s="228" t="str">
        <f>IFERROR(K630/_data!K630-1,"")</f>
        <v/>
      </c>
    </row>
    <row r="631" spans="1:47" x14ac:dyDescent="0.25">
      <c r="A631" s="224" t="s">
        <v>6</v>
      </c>
      <c r="B631" s="225">
        <v>0</v>
      </c>
      <c r="C631" s="225">
        <v>0</v>
      </c>
      <c r="D631" s="225">
        <v>0</v>
      </c>
      <c r="E631" s="225">
        <v>0</v>
      </c>
      <c r="F631" s="225">
        <v>0</v>
      </c>
      <c r="G631" s="225">
        <v>0</v>
      </c>
      <c r="H631" s="225">
        <v>0</v>
      </c>
      <c r="I631" s="225">
        <v>0</v>
      </c>
      <c r="J631" s="225">
        <v>0</v>
      </c>
      <c r="K631" s="225">
        <v>0</v>
      </c>
      <c r="M631" s="224" t="s">
        <v>6</v>
      </c>
      <c r="N631" s="228" t="str">
        <f>IFERROR(B631/_data!B631-1,"")</f>
        <v/>
      </c>
      <c r="O631" s="228" t="str">
        <f>IFERROR(C631/_data!C631-1,"")</f>
        <v/>
      </c>
      <c r="P631" s="228" t="str">
        <f>IFERROR(D631/_data!D631-1,"")</f>
        <v/>
      </c>
      <c r="Q631" s="228" t="str">
        <f>IFERROR(E631/_data!E631-1,"")</f>
        <v/>
      </c>
      <c r="R631" s="228" t="str">
        <f>IFERROR(F631/_data!F631-1,"")</f>
        <v/>
      </c>
      <c r="S631" s="228" t="str">
        <f>IFERROR(G631/_data!G631-1,"")</f>
        <v/>
      </c>
      <c r="T631" s="228" t="str">
        <f>IFERROR(H631/_data!H631-1,"")</f>
        <v/>
      </c>
      <c r="U631" s="228" t="str">
        <f>IFERROR(I631/_data!I631-1,"")</f>
        <v/>
      </c>
      <c r="V631" s="228" t="str">
        <f>IFERROR(J631/_data!J631-1,"")</f>
        <v/>
      </c>
      <c r="W631" s="228" t="str">
        <f>IFERROR(K631/_data!K631-1,"")</f>
        <v/>
      </c>
    </row>
    <row r="632" spans="1:47" x14ac:dyDescent="0.25">
      <c r="A632" s="224" t="s">
        <v>2</v>
      </c>
      <c r="B632" s="225">
        <v>0</v>
      </c>
      <c r="C632" s="225">
        <v>0</v>
      </c>
      <c r="D632" s="225">
        <v>0</v>
      </c>
      <c r="E632" s="225">
        <v>0</v>
      </c>
      <c r="F632" s="225">
        <v>0</v>
      </c>
      <c r="G632" s="225">
        <v>0</v>
      </c>
      <c r="H632" s="225">
        <v>0</v>
      </c>
      <c r="I632" s="225">
        <v>0</v>
      </c>
      <c r="J632" s="225">
        <v>0</v>
      </c>
      <c r="K632" s="225">
        <v>0</v>
      </c>
      <c r="M632" s="224" t="s">
        <v>2</v>
      </c>
      <c r="N632" s="228" t="str">
        <f>IFERROR(B632/_data!B632-1,"")</f>
        <v/>
      </c>
      <c r="O632" s="228" t="str">
        <f>IFERROR(C632/_data!C632-1,"")</f>
        <v/>
      </c>
      <c r="P632" s="228" t="str">
        <f>IFERROR(D632/_data!D632-1,"")</f>
        <v/>
      </c>
      <c r="Q632" s="228" t="str">
        <f>IFERROR(E632/_data!E632-1,"")</f>
        <v/>
      </c>
      <c r="R632" s="228" t="str">
        <f>IFERROR(F632/_data!F632-1,"")</f>
        <v/>
      </c>
      <c r="S632" s="228" t="str">
        <f>IFERROR(G632/_data!G632-1,"")</f>
        <v/>
      </c>
      <c r="T632" s="228" t="str">
        <f>IFERROR(H632/_data!H632-1,"")</f>
        <v/>
      </c>
      <c r="U632" s="228" t="str">
        <f>IFERROR(I632/_data!I632-1,"")</f>
        <v/>
      </c>
      <c r="V632" s="228" t="str">
        <f>IFERROR(J632/_data!J632-1,"")</f>
        <v/>
      </c>
      <c r="W632" s="228" t="str">
        <f>IFERROR(K632/_data!K632-1,"")</f>
        <v/>
      </c>
    </row>
    <row r="633" spans="1:47" x14ac:dyDescent="0.25">
      <c r="A633" s="224" t="s">
        <v>7</v>
      </c>
      <c r="B633" s="225">
        <v>0</v>
      </c>
      <c r="C633" s="225">
        <v>0</v>
      </c>
      <c r="D633" s="225">
        <v>0</v>
      </c>
      <c r="E633" s="225">
        <v>0</v>
      </c>
      <c r="F633" s="225">
        <v>0</v>
      </c>
      <c r="G633" s="225">
        <v>0</v>
      </c>
      <c r="H633" s="225">
        <v>0</v>
      </c>
      <c r="I633" s="225">
        <v>0</v>
      </c>
      <c r="J633" s="225">
        <v>0</v>
      </c>
      <c r="K633" s="225">
        <v>0</v>
      </c>
      <c r="M633" s="224" t="s">
        <v>7</v>
      </c>
      <c r="N633" s="228" t="str">
        <f>IFERROR(B633/_data!B633-1,"")</f>
        <v/>
      </c>
      <c r="O633" s="228" t="str">
        <f>IFERROR(C633/_data!C633-1,"")</f>
        <v/>
      </c>
      <c r="P633" s="228" t="str">
        <f>IFERROR(D633/_data!D633-1,"")</f>
        <v/>
      </c>
      <c r="Q633" s="228" t="str">
        <f>IFERROR(E633/_data!E633-1,"")</f>
        <v/>
      </c>
      <c r="R633" s="228" t="str">
        <f>IFERROR(F633/_data!F633-1,"")</f>
        <v/>
      </c>
      <c r="S633" s="228" t="str">
        <f>IFERROR(G633/_data!G633-1,"")</f>
        <v/>
      </c>
      <c r="T633" s="228" t="str">
        <f>IFERROR(H633/_data!H633-1,"")</f>
        <v/>
      </c>
      <c r="U633" s="228" t="str">
        <f>IFERROR(I633/_data!I633-1,"")</f>
        <v/>
      </c>
      <c r="V633" s="228" t="str">
        <f>IFERROR(J633/_data!J633-1,"")</f>
        <v/>
      </c>
      <c r="W633" s="228" t="str">
        <f>IFERROR(K633/_data!K633-1,"")</f>
        <v/>
      </c>
    </row>
    <row r="634" spans="1:47" x14ac:dyDescent="0.25">
      <c r="A634" s="224" t="s">
        <v>8</v>
      </c>
      <c r="B634" s="225">
        <v>0</v>
      </c>
      <c r="C634" s="225">
        <v>0</v>
      </c>
      <c r="D634" s="225">
        <v>0</v>
      </c>
      <c r="E634" s="225">
        <v>0</v>
      </c>
      <c r="F634" s="225">
        <v>0</v>
      </c>
      <c r="G634" s="225">
        <v>0</v>
      </c>
      <c r="H634" s="225">
        <v>0</v>
      </c>
      <c r="I634" s="225">
        <v>0</v>
      </c>
      <c r="J634" s="225">
        <v>0</v>
      </c>
      <c r="K634" s="225">
        <v>0</v>
      </c>
      <c r="M634" s="224" t="s">
        <v>8</v>
      </c>
      <c r="N634" s="228" t="str">
        <f>IFERROR(B634/_data!B634-1,"")</f>
        <v/>
      </c>
      <c r="O634" s="228" t="str">
        <f>IFERROR(C634/_data!C634-1,"")</f>
        <v/>
      </c>
      <c r="P634" s="228" t="str">
        <f>IFERROR(D634/_data!D634-1,"")</f>
        <v/>
      </c>
      <c r="Q634" s="228" t="str">
        <f>IFERROR(E634/_data!E634-1,"")</f>
        <v/>
      </c>
      <c r="R634" s="228" t="str">
        <f>IFERROR(F634/_data!F634-1,"")</f>
        <v/>
      </c>
      <c r="S634" s="228" t="str">
        <f>IFERROR(G634/_data!G634-1,"")</f>
        <v/>
      </c>
      <c r="T634" s="228" t="str">
        <f>IFERROR(H634/_data!H634-1,"")</f>
        <v/>
      </c>
      <c r="U634" s="228" t="str">
        <f>IFERROR(I634/_data!I634-1,"")</f>
        <v/>
      </c>
      <c r="V634" s="228" t="str">
        <f>IFERROR(J634/_data!J634-1,"")</f>
        <v/>
      </c>
      <c r="W634" s="228" t="str">
        <f>IFERROR(K634/_data!K634-1,"")</f>
        <v/>
      </c>
    </row>
    <row r="635" spans="1:47" x14ac:dyDescent="0.25">
      <c r="A635" s="224" t="s">
        <v>9</v>
      </c>
      <c r="B635" s="225">
        <v>0</v>
      </c>
      <c r="C635" s="225">
        <v>0</v>
      </c>
      <c r="D635" s="225">
        <v>0</v>
      </c>
      <c r="E635" s="225">
        <v>0</v>
      </c>
      <c r="F635" s="225">
        <v>0</v>
      </c>
      <c r="G635" s="225">
        <v>0</v>
      </c>
      <c r="H635" s="225">
        <v>0</v>
      </c>
      <c r="I635" s="225">
        <v>0</v>
      </c>
      <c r="J635" s="225">
        <v>0</v>
      </c>
      <c r="K635" s="225">
        <v>0</v>
      </c>
      <c r="M635" s="224" t="s">
        <v>9</v>
      </c>
      <c r="N635" s="228" t="str">
        <f>IFERROR(B635/_data!B635-1,"")</f>
        <v/>
      </c>
      <c r="O635" s="228" t="str">
        <f>IFERROR(C635/_data!C635-1,"")</f>
        <v/>
      </c>
      <c r="P635" s="228" t="str">
        <f>IFERROR(D635/_data!D635-1,"")</f>
        <v/>
      </c>
      <c r="Q635" s="228" t="str">
        <f>IFERROR(E635/_data!E635-1,"")</f>
        <v/>
      </c>
      <c r="R635" s="228" t="str">
        <f>IFERROR(F635/_data!F635-1,"")</f>
        <v/>
      </c>
      <c r="S635" s="228" t="str">
        <f>IFERROR(G635/_data!G635-1,"")</f>
        <v/>
      </c>
      <c r="T635" s="228" t="str">
        <f>IFERROR(H635/_data!H635-1,"")</f>
        <v/>
      </c>
      <c r="U635" s="228" t="str">
        <f>IFERROR(I635/_data!I635-1,"")</f>
        <v/>
      </c>
      <c r="V635" s="228" t="str">
        <f>IFERROR(J635/_data!J635-1,"")</f>
        <v/>
      </c>
      <c r="W635" s="228" t="str">
        <f>IFERROR(K635/_data!K635-1,"")</f>
        <v/>
      </c>
    </row>
    <row r="636" spans="1:47" x14ac:dyDescent="0.25">
      <c r="A636" s="224" t="s">
        <v>10</v>
      </c>
      <c r="B636" s="225">
        <v>0</v>
      </c>
      <c r="C636" s="225">
        <v>0</v>
      </c>
      <c r="D636" s="225">
        <v>0</v>
      </c>
      <c r="E636" s="225">
        <v>0</v>
      </c>
      <c r="F636" s="225">
        <v>0</v>
      </c>
      <c r="G636" s="225">
        <v>0</v>
      </c>
      <c r="H636" s="225">
        <v>0</v>
      </c>
      <c r="I636" s="225">
        <v>0</v>
      </c>
      <c r="J636" s="225">
        <v>0</v>
      </c>
      <c r="K636" s="225">
        <v>0</v>
      </c>
      <c r="M636" s="224" t="s">
        <v>10</v>
      </c>
      <c r="N636" s="228" t="str">
        <f>IFERROR(B636/_data!B636-1,"")</f>
        <v/>
      </c>
      <c r="O636" s="228" t="str">
        <f>IFERROR(C636/_data!C636-1,"")</f>
        <v/>
      </c>
      <c r="P636" s="228" t="str">
        <f>IFERROR(D636/_data!D636-1,"")</f>
        <v/>
      </c>
      <c r="Q636" s="228" t="str">
        <f>IFERROR(E636/_data!E636-1,"")</f>
        <v/>
      </c>
      <c r="R636" s="228" t="str">
        <f>IFERROR(F636/_data!F636-1,"")</f>
        <v/>
      </c>
      <c r="S636" s="228" t="str">
        <f>IFERROR(G636/_data!G636-1,"")</f>
        <v/>
      </c>
      <c r="T636" s="228" t="str">
        <f>IFERROR(H636/_data!H636-1,"")</f>
        <v/>
      </c>
      <c r="U636" s="228" t="str">
        <f>IFERROR(I636/_data!I636-1,"")</f>
        <v/>
      </c>
      <c r="V636" s="228" t="str">
        <f>IFERROR(J636/_data!J636-1,"")</f>
        <v/>
      </c>
      <c r="W636" s="228" t="str">
        <f>IFERROR(K636/_data!K636-1,"")</f>
        <v/>
      </c>
    </row>
    <row r="637" spans="1:47" x14ac:dyDescent="0.25">
      <c r="A637" s="224" t="s">
        <v>11</v>
      </c>
      <c r="B637" s="225">
        <v>0</v>
      </c>
      <c r="C637" s="225">
        <v>0</v>
      </c>
      <c r="D637" s="225">
        <v>0</v>
      </c>
      <c r="E637" s="225">
        <v>0</v>
      </c>
      <c r="F637" s="225">
        <v>0</v>
      </c>
      <c r="G637" s="225">
        <v>0</v>
      </c>
      <c r="H637" s="225">
        <v>0</v>
      </c>
      <c r="I637" s="225">
        <v>0</v>
      </c>
      <c r="J637" s="225">
        <v>0</v>
      </c>
      <c r="K637" s="225">
        <v>0</v>
      </c>
      <c r="M637" s="224" t="s">
        <v>11</v>
      </c>
      <c r="N637" s="228" t="str">
        <f>IFERROR(B637/_data!B637-1,"")</f>
        <v/>
      </c>
      <c r="O637" s="228" t="str">
        <f>IFERROR(C637/_data!C637-1,"")</f>
        <v/>
      </c>
      <c r="P637" s="228" t="str">
        <f>IFERROR(D637/_data!D637-1,"")</f>
        <v/>
      </c>
      <c r="Q637" s="228" t="str">
        <f>IFERROR(E637/_data!E637-1,"")</f>
        <v/>
      </c>
      <c r="R637" s="228" t="str">
        <f>IFERROR(F637/_data!F637-1,"")</f>
        <v/>
      </c>
      <c r="S637" s="228" t="str">
        <f>IFERROR(G637/_data!G637-1,"")</f>
        <v/>
      </c>
      <c r="T637" s="228" t="str">
        <f>IFERROR(H637/_data!H637-1,"")</f>
        <v/>
      </c>
      <c r="U637" s="228" t="str">
        <f>IFERROR(I637/_data!I637-1,"")</f>
        <v/>
      </c>
      <c r="V637" s="228" t="str">
        <f>IFERROR(J637/_data!J637-1,"")</f>
        <v/>
      </c>
      <c r="W637" s="228" t="str">
        <f>IFERROR(K637/_data!K637-1,"")</f>
        <v/>
      </c>
    </row>
    <row r="638" spans="1:47" x14ac:dyDescent="0.25">
      <c r="A638" s="226" t="s">
        <v>40</v>
      </c>
      <c r="B638" s="227">
        <v>5.3100279626072519E-3</v>
      </c>
      <c r="C638" s="227">
        <v>3.8329009910152705E-3</v>
      </c>
      <c r="D638" s="227">
        <v>2.87243146515517E-3</v>
      </c>
      <c r="E638" s="227">
        <v>2.8493517400403671E-3</v>
      </c>
      <c r="F638" s="227">
        <v>2.9554896307515568E-3</v>
      </c>
      <c r="G638" s="227">
        <v>2.797905479349219E-3</v>
      </c>
      <c r="H638" s="227">
        <v>2.7672901737561917E-3</v>
      </c>
      <c r="I638" s="227">
        <v>2.7338568946878284E-3</v>
      </c>
      <c r="J638" s="227">
        <v>2.6983161046265176E-3</v>
      </c>
      <c r="K638" s="227">
        <v>2.6617304261667921E-3</v>
      </c>
      <c r="M638" s="226" t="s">
        <v>40</v>
      </c>
      <c r="N638" s="228">
        <f>IFERROR(B638/_data!B638-1,"")</f>
        <v>0</v>
      </c>
      <c r="O638" s="228">
        <f>IFERROR(C638/_data!C638-1,"")</f>
        <v>0</v>
      </c>
      <c r="P638" s="228">
        <f>IFERROR(D638/_data!D638-1,"")</f>
        <v>0</v>
      </c>
      <c r="Q638" s="228">
        <f>IFERROR(E638/_data!E638-1,"")</f>
        <v>0</v>
      </c>
      <c r="R638" s="228">
        <f>IFERROR(F638/_data!F638-1,"")</f>
        <v>0</v>
      </c>
      <c r="S638" s="228">
        <f>IFERROR(G638/_data!G638-1,"")</f>
        <v>0</v>
      </c>
      <c r="T638" s="228">
        <f>IFERROR(H638/_data!H638-1,"")</f>
        <v>0</v>
      </c>
      <c r="U638" s="228">
        <f>IFERROR(I638/_data!I638-1,"")</f>
        <v>0</v>
      </c>
      <c r="V638" s="228">
        <f>IFERROR(J638/_data!J638-1,"")</f>
        <v>0</v>
      </c>
      <c r="W638" s="228">
        <f>IFERROR(K638/_data!K638-1,"")</f>
        <v>0</v>
      </c>
    </row>
    <row r="640" spans="1:47" x14ac:dyDescent="0.25">
      <c r="A640" s="230" t="s">
        <v>263</v>
      </c>
      <c r="B640" s="231" t="s">
        <v>262</v>
      </c>
      <c r="C640" s="232"/>
      <c r="D640" s="232"/>
      <c r="E640" s="232"/>
      <c r="F640" s="232"/>
      <c r="G640" s="232"/>
      <c r="H640" s="232"/>
      <c r="I640" s="152"/>
      <c r="J640" s="152"/>
      <c r="K640" s="152"/>
      <c r="L640" s="152"/>
      <c r="M640" s="152"/>
      <c r="N640" s="152"/>
      <c r="O640" s="152"/>
      <c r="P640" s="152"/>
      <c r="Q640" s="152"/>
      <c r="R640" s="152"/>
      <c r="S640" s="152"/>
      <c r="T640" s="152"/>
      <c r="U640" s="152"/>
      <c r="V640" s="152"/>
      <c r="W640" s="152"/>
      <c r="X640" s="152"/>
      <c r="Y640" s="152"/>
      <c r="Z640" s="152"/>
      <c r="AA640" s="152"/>
      <c r="AB640" s="152"/>
      <c r="AC640" s="152"/>
      <c r="AD640" s="152"/>
      <c r="AE640" s="152"/>
      <c r="AF640" s="152"/>
      <c r="AG640" s="152"/>
      <c r="AH640" s="152"/>
      <c r="AI640" s="152"/>
      <c r="AJ640" s="152"/>
      <c r="AK640" s="152"/>
      <c r="AL640" s="152"/>
      <c r="AM640" s="152"/>
      <c r="AN640" s="152"/>
      <c r="AO640" s="152"/>
      <c r="AP640" s="152"/>
      <c r="AQ640" s="152"/>
      <c r="AR640" s="152"/>
      <c r="AS640" s="152"/>
      <c r="AT640" s="152"/>
      <c r="AU640" s="152"/>
    </row>
    <row r="641" spans="1:47" s="152" customFormat="1" x14ac:dyDescent="0.25">
      <c r="A641" s="290" t="s">
        <v>35</v>
      </c>
      <c r="B641" s="290"/>
      <c r="C641" s="290"/>
      <c r="D641" s="290"/>
      <c r="E641" s="290"/>
      <c r="F641" s="290"/>
      <c r="G641" s="290"/>
      <c r="H641" s="290"/>
      <c r="I641" s="290"/>
      <c r="J641" s="290"/>
      <c r="K641" s="290"/>
      <c r="L641" s="86"/>
      <c r="M641" s="290" t="s">
        <v>35</v>
      </c>
      <c r="N641" s="290"/>
      <c r="O641" s="290"/>
      <c r="P641" s="290"/>
      <c r="Q641" s="290"/>
      <c r="R641" s="290"/>
      <c r="S641" s="290"/>
      <c r="T641" s="290"/>
      <c r="U641" s="290"/>
      <c r="V641" s="290"/>
      <c r="W641" s="290"/>
      <c r="X641" s="86"/>
      <c r="Y641" s="290" t="s">
        <v>35</v>
      </c>
      <c r="Z641" s="290"/>
      <c r="AA641" s="290"/>
      <c r="AB641" s="290"/>
      <c r="AC641" s="290"/>
      <c r="AD641" s="290"/>
      <c r="AE641" s="290"/>
      <c r="AF641" s="290"/>
      <c r="AG641" s="290"/>
      <c r="AH641" s="290"/>
      <c r="AI641" s="290"/>
      <c r="AJ641" s="86"/>
      <c r="AK641" s="290" t="s">
        <v>35</v>
      </c>
      <c r="AL641" s="290"/>
      <c r="AM641" s="290"/>
      <c r="AN641" s="290"/>
      <c r="AO641" s="290"/>
      <c r="AP641" s="290"/>
      <c r="AQ641" s="290"/>
      <c r="AR641" s="290"/>
      <c r="AS641" s="290"/>
      <c r="AT641" s="290"/>
      <c r="AU641" s="290"/>
    </row>
    <row r="642" spans="1:47" x14ac:dyDescent="0.25">
      <c r="A642" s="150" t="s">
        <v>255</v>
      </c>
      <c r="B642" s="152"/>
      <c r="C642" s="152"/>
      <c r="D642" s="152"/>
      <c r="E642" s="152"/>
      <c r="F642" s="152"/>
      <c r="G642" s="152"/>
      <c r="H642" s="152"/>
      <c r="I642" s="152"/>
      <c r="J642" s="152"/>
      <c r="K642" s="152"/>
      <c r="M642" s="229" t="s">
        <v>257</v>
      </c>
      <c r="N642" s="150" t="str">
        <f>A642</f>
        <v>Energy consumption (MWh /Einwohner and  Year) - Residential building (Households)</v>
      </c>
      <c r="O642" s="152"/>
      <c r="P642" s="152"/>
      <c r="Q642" s="152"/>
      <c r="R642" s="152"/>
      <c r="S642" s="152"/>
      <c r="T642" s="152"/>
      <c r="U642" s="152"/>
      <c r="V642" s="152"/>
      <c r="W642" s="152"/>
      <c r="Y642" s="150" t="s">
        <v>56</v>
      </c>
      <c r="Z642" s="152"/>
      <c r="AA642" s="152"/>
      <c r="AB642" s="152"/>
      <c r="AC642" s="152"/>
      <c r="AD642" s="152"/>
      <c r="AE642" s="152"/>
      <c r="AF642" s="152"/>
      <c r="AG642" s="152"/>
      <c r="AH642" s="152"/>
      <c r="AI642" s="152"/>
    </row>
    <row r="643" spans="1:47" x14ac:dyDescent="0.25">
      <c r="A643" s="223" t="s">
        <v>39</v>
      </c>
      <c r="B643" s="223">
        <v>2000</v>
      </c>
      <c r="C643" s="223">
        <v>2001</v>
      </c>
      <c r="D643" s="223">
        <v>2002</v>
      </c>
      <c r="E643" s="223">
        <v>2003</v>
      </c>
      <c r="F643" s="223">
        <v>2004</v>
      </c>
      <c r="G643" s="223">
        <v>2005</v>
      </c>
      <c r="H643" s="223">
        <v>2006</v>
      </c>
      <c r="I643" s="223">
        <v>2007</v>
      </c>
      <c r="J643" s="223">
        <v>2008</v>
      </c>
      <c r="K643" s="223">
        <v>2009</v>
      </c>
      <c r="M643" s="223" t="s">
        <v>39</v>
      </c>
      <c r="N643" s="223">
        <v>2000</v>
      </c>
      <c r="O643" s="223">
        <v>2001</v>
      </c>
      <c r="P643" s="223">
        <v>2002</v>
      </c>
      <c r="Q643" s="223">
        <v>2003</v>
      </c>
      <c r="R643" s="223">
        <v>2004</v>
      </c>
      <c r="S643" s="223">
        <v>2005</v>
      </c>
      <c r="T643" s="223">
        <v>2006</v>
      </c>
      <c r="U643" s="223">
        <v>2007</v>
      </c>
      <c r="V643" s="223">
        <v>2008</v>
      </c>
      <c r="W643" s="223">
        <v>2009</v>
      </c>
      <c r="Y643" s="151" t="s">
        <v>39</v>
      </c>
      <c r="Z643" s="151">
        <v>2000</v>
      </c>
      <c r="AA643" s="151">
        <v>2001</v>
      </c>
      <c r="AB643" s="151">
        <v>2002</v>
      </c>
      <c r="AC643" s="151">
        <v>2003</v>
      </c>
      <c r="AD643" s="151">
        <v>2004</v>
      </c>
      <c r="AE643" s="151">
        <v>2005</v>
      </c>
      <c r="AF643" s="151">
        <v>2006</v>
      </c>
      <c r="AG643" s="151">
        <v>2007</v>
      </c>
      <c r="AH643" s="151">
        <v>2008</v>
      </c>
      <c r="AI643" s="151">
        <v>2009</v>
      </c>
      <c r="AL643" s="238" t="s">
        <v>264</v>
      </c>
      <c r="AM643" s="238">
        <f>'DATA-OUTPUT Co2 absolute'!$B$8</f>
        <v>0</v>
      </c>
      <c r="AN643" s="152"/>
      <c r="AO643" s="238" t="s">
        <v>266</v>
      </c>
      <c r="AP643" s="241" t="s">
        <v>265</v>
      </c>
    </row>
    <row r="644" spans="1:47" x14ac:dyDescent="0.25">
      <c r="A644" s="224" t="s">
        <v>1</v>
      </c>
      <c r="B644" s="225">
        <v>0.26411424683836121</v>
      </c>
      <c r="C644" s="225">
        <v>0.28475087886473033</v>
      </c>
      <c r="D644" s="225">
        <v>0.28411261347204159</v>
      </c>
      <c r="E644" s="225">
        <v>0.28358014427888384</v>
      </c>
      <c r="F644" s="225">
        <v>0.28293670031791818</v>
      </c>
      <c r="G644" s="225">
        <v>0.32985767021820056</v>
      </c>
      <c r="H644" s="225">
        <v>0.34714651350708264</v>
      </c>
      <c r="I644" s="225">
        <v>0.37394590532034977</v>
      </c>
      <c r="J644" s="225">
        <v>0.3734844539651635</v>
      </c>
      <c r="K644" s="225">
        <v>0.39198253307536002</v>
      </c>
      <c r="M644" s="224" t="s">
        <v>1</v>
      </c>
      <c r="N644" s="228">
        <f>IFERROR(B644/_data!B644-1,"")</f>
        <v>0</v>
      </c>
      <c r="O644" s="228">
        <f>IFERROR(C644/_data!C644-1,"")</f>
        <v>0</v>
      </c>
      <c r="P644" s="228">
        <f>IFERROR(D644/_data!D644-1,"")</f>
        <v>0</v>
      </c>
      <c r="Q644" s="228">
        <f>IFERROR(E644/_data!E644-1,"")</f>
        <v>0</v>
      </c>
      <c r="R644" s="228">
        <f>IFERROR(F644/_data!F644-1,"")</f>
        <v>0</v>
      </c>
      <c r="S644" s="228">
        <f>IFERROR(G644/_data!G644-1,"")</f>
        <v>0</v>
      </c>
      <c r="T644" s="228">
        <f>IFERROR(H644/_data!H644-1,"")</f>
        <v>0</v>
      </c>
      <c r="U644" s="228">
        <f>IFERROR(I644/_data!I644-1,"")</f>
        <v>0</v>
      </c>
      <c r="V644" s="228">
        <f>IFERROR(J644/_data!J644-1,"")</f>
        <v>0</v>
      </c>
      <c r="W644" s="228">
        <f>IFERROR(K644/_data!K644-1,"")</f>
        <v>0</v>
      </c>
      <c r="Y644" s="159" t="s">
        <v>1</v>
      </c>
      <c r="Z644" s="147">
        <f>_data!Z644</f>
        <v>1.369</v>
      </c>
      <c r="AA644" s="147">
        <f>_data!AA644</f>
        <v>1.3979999999999999</v>
      </c>
      <c r="AB644" s="147">
        <f>_data!AB644</f>
        <v>1.397</v>
      </c>
      <c r="AC644" s="147">
        <f>_data!AC644</f>
        <v>1.397</v>
      </c>
      <c r="AD644" s="147">
        <f>_data!AD644</f>
        <v>1.397</v>
      </c>
      <c r="AE644" s="147">
        <f>_data!AE644</f>
        <v>1.397</v>
      </c>
      <c r="AF644" s="147">
        <f>_data!AF644</f>
        <v>1.3959999999999999</v>
      </c>
      <c r="AG644" s="147">
        <f>_data!AG644</f>
        <v>1.395</v>
      </c>
      <c r="AH644" s="147">
        <f>_data!AH644</f>
        <v>1.395</v>
      </c>
      <c r="AI644" s="147">
        <f>_data!AI644</f>
        <v>1.395</v>
      </c>
      <c r="AL644" s="152"/>
      <c r="AM644" s="237">
        <f>'DATA-OUTPUT EC per capita'!$B$37</f>
        <v>0</v>
      </c>
      <c r="AN644" s="152" t="str">
        <f>IF(AM643=Z643,Z644,IF(AM643=AA643,AA644,IF(AM643=AB643,AB644,IF(AM643=AC643,AC644,IF(AM643=AD643,AD644,IF(AM643=AE643,AE644,IF(AM643=AF643,AF644,IF(AM643=AG643,AG644,IF(AM643=AH643,AH644,IF(AM643=AI643,AI644,"Fehler"))))))))))</f>
        <v>Fehler</v>
      </c>
      <c r="AO644" s="239" t="e">
        <f>AN644*AM644</f>
        <v>#VALUE!</v>
      </c>
      <c r="AP644" s="240" t="e">
        <f>AO644/'DATA-OUTPUT Co2 per capita'!$B$37-1</f>
        <v>#VALUE!</v>
      </c>
    </row>
    <row r="645" spans="1:47" x14ac:dyDescent="0.25">
      <c r="A645" s="224" t="s">
        <v>5</v>
      </c>
      <c r="B645" s="225">
        <v>0</v>
      </c>
      <c r="C645" s="225">
        <v>0</v>
      </c>
      <c r="D645" s="225">
        <v>0</v>
      </c>
      <c r="E645" s="225">
        <v>0</v>
      </c>
      <c r="F645" s="225">
        <v>0</v>
      </c>
      <c r="G645" s="225">
        <v>0</v>
      </c>
      <c r="H645" s="225">
        <v>0</v>
      </c>
      <c r="I645" s="225">
        <v>0</v>
      </c>
      <c r="J645" s="225">
        <v>0</v>
      </c>
      <c r="K645" s="225">
        <v>0</v>
      </c>
      <c r="M645" s="224" t="s">
        <v>5</v>
      </c>
      <c r="N645" s="228" t="str">
        <f>IFERROR(B645/_data!B645-1,"")</f>
        <v/>
      </c>
      <c r="O645" s="228" t="str">
        <f>IFERROR(C645/_data!C645-1,"")</f>
        <v/>
      </c>
      <c r="P645" s="228" t="str">
        <f>IFERROR(D645/_data!D645-1,"")</f>
        <v/>
      </c>
      <c r="Q645" s="228" t="str">
        <f>IFERROR(E645/_data!E645-1,"")</f>
        <v/>
      </c>
      <c r="R645" s="228" t="str">
        <f>IFERROR(F645/_data!F645-1,"")</f>
        <v/>
      </c>
      <c r="S645" s="228" t="str">
        <f>IFERROR(G645/_data!G645-1,"")</f>
        <v/>
      </c>
      <c r="T645" s="228" t="str">
        <f>IFERROR(H645/_data!H645-1,"")</f>
        <v/>
      </c>
      <c r="U645" s="228" t="str">
        <f>IFERROR(I645/_data!I645-1,"")</f>
        <v/>
      </c>
      <c r="V645" s="228" t="str">
        <f>IFERROR(J645/_data!J645-1,"")</f>
        <v/>
      </c>
      <c r="W645" s="228" t="str">
        <f>IFERROR(K645/_data!K645-1,"")</f>
        <v/>
      </c>
      <c r="Y645" s="159" t="s">
        <v>5</v>
      </c>
      <c r="Z645" s="147" t="str">
        <f>_data!Z645</f>
        <v>n.a.</v>
      </c>
      <c r="AA645" s="147" t="str">
        <f>_data!AA645</f>
        <v>n.a.</v>
      </c>
      <c r="AB645" s="147" t="str">
        <f>_data!AB645</f>
        <v>n.a.</v>
      </c>
      <c r="AC645" s="147" t="str">
        <f>_data!AC645</f>
        <v>n.a.</v>
      </c>
      <c r="AD645" s="147" t="str">
        <f>_data!AD645</f>
        <v>n.a.</v>
      </c>
      <c r="AE645" s="147" t="str">
        <f>_data!AE645</f>
        <v>n.a.</v>
      </c>
      <c r="AF645" s="147" t="str">
        <f>_data!AF645</f>
        <v>n.a.</v>
      </c>
      <c r="AG645" s="147" t="str">
        <f>_data!AG645</f>
        <v>n.a.</v>
      </c>
      <c r="AH645" s="147" t="str">
        <f>_data!AH645</f>
        <v>n.a.</v>
      </c>
      <c r="AI645" s="147" t="str">
        <f>_data!AI645</f>
        <v>n.a.</v>
      </c>
      <c r="AL645" s="152"/>
      <c r="AM645" s="237">
        <f>'DATA-OUTPUT EC per capita'!$C$37</f>
        <v>0</v>
      </c>
      <c r="AN645" s="222" t="str">
        <f>IF(AM643=Z643,Z645,IF(AM643=AA643,AA645,IF(AM643=AB643,AB645,IF(AM643=AC643,AC645,IF(AM643=AD643,AD645,IF(AM643=AE643,AE645,IF(AM643=AF643,AF645,IF(AM643=AG643, AG645,IF(AM643=AH643,AH645,IF(AM643=AI643,AI645,"Fehler"))))))))))</f>
        <v>Fehler</v>
      </c>
      <c r="AO645" s="239" t="e">
        <f>AM645*AN645</f>
        <v>#VALUE!</v>
      </c>
      <c r="AP645" s="240" t="e">
        <f>AO645/'DATA-OUTPUT Co2 per capita'!$C$37-1</f>
        <v>#VALUE!</v>
      </c>
    </row>
    <row r="646" spans="1:47" x14ac:dyDescent="0.25">
      <c r="A646" s="224" t="s">
        <v>6</v>
      </c>
      <c r="B646" s="225">
        <v>0</v>
      </c>
      <c r="C646" s="225">
        <v>0</v>
      </c>
      <c r="D646" s="225">
        <v>0</v>
      </c>
      <c r="E646" s="225">
        <v>0</v>
      </c>
      <c r="F646" s="225">
        <v>0</v>
      </c>
      <c r="G646" s="225">
        <v>0</v>
      </c>
      <c r="H646" s="225">
        <v>0</v>
      </c>
      <c r="I646" s="225">
        <v>0</v>
      </c>
      <c r="J646" s="225">
        <v>0</v>
      </c>
      <c r="K646" s="225">
        <v>0</v>
      </c>
      <c r="M646" s="224" t="s">
        <v>6</v>
      </c>
      <c r="N646" s="228" t="str">
        <f>IFERROR(B646/_data!B646-1,"")</f>
        <v/>
      </c>
      <c r="O646" s="228" t="str">
        <f>IFERROR(C646/_data!C646-1,"")</f>
        <v/>
      </c>
      <c r="P646" s="228" t="str">
        <f>IFERROR(D646/_data!D646-1,"")</f>
        <v/>
      </c>
      <c r="Q646" s="228" t="str">
        <f>IFERROR(E646/_data!E646-1,"")</f>
        <v/>
      </c>
      <c r="R646" s="228" t="str">
        <f>IFERROR(F646/_data!F646-1,"")</f>
        <v/>
      </c>
      <c r="S646" s="228" t="str">
        <f>IFERROR(G646/_data!G646-1,"")</f>
        <v/>
      </c>
      <c r="T646" s="228" t="str">
        <f>IFERROR(H646/_data!H646-1,"")</f>
        <v/>
      </c>
      <c r="U646" s="228" t="str">
        <f>IFERROR(I646/_data!I646-1,"")</f>
        <v/>
      </c>
      <c r="V646" s="228" t="str">
        <f>IFERROR(J646/_data!J646-1,"")</f>
        <v/>
      </c>
      <c r="W646" s="228" t="str">
        <f>IFERROR(K646/_data!K646-1,"")</f>
        <v/>
      </c>
      <c r="Y646" s="159" t="s">
        <v>6</v>
      </c>
      <c r="Z646" s="147">
        <f>_data!Z646</f>
        <v>0.20200000000000001</v>
      </c>
      <c r="AA646" s="147">
        <f>_data!AA646</f>
        <v>0.20200000000000001</v>
      </c>
      <c r="AB646" s="147">
        <f>_data!AB646</f>
        <v>0.20200000000000001</v>
      </c>
      <c r="AC646" s="147">
        <f>_data!AC646</f>
        <v>0.20200000000000001</v>
      </c>
      <c r="AD646" s="147">
        <f>_data!AD646</f>
        <v>0.20200000000000001</v>
      </c>
      <c r="AE646" s="147">
        <f>_data!AE646</f>
        <v>0.20200000000000001</v>
      </c>
      <c r="AF646" s="147">
        <f>_data!AF646</f>
        <v>0.20200000000000001</v>
      </c>
      <c r="AG646" s="147">
        <f>_data!AG646</f>
        <v>0.20200000000000001</v>
      </c>
      <c r="AH646" s="147">
        <f>_data!AH646</f>
        <v>0.20200000000000001</v>
      </c>
      <c r="AI646" s="147">
        <f>_data!AI646</f>
        <v>0.20200000000000001</v>
      </c>
      <c r="AL646" s="152"/>
      <c r="AM646" s="237">
        <f>'DATA-OUTPUT EC per capita'!$D$37</f>
        <v>0</v>
      </c>
      <c r="AN646" s="222" t="str">
        <f>IF(AM643=Z643,Z646,IF(AM643=AA643,AA646,IF(AM643=AB643,AB646,IF(AM643=AC643,AC646,IF(AM643=AD643,AD646,IF(AM643=AE643,AE646,IF(AM643=AF643,AF646,IF(AM643=AG643, AG646,IF(AM643=AH643,AH646,IF(AM643=AI643,AI646,"Fehler"))))))))))</f>
        <v>Fehler</v>
      </c>
      <c r="AO646" s="239" t="e">
        <f t="shared" ref="AO646:AO652" si="8">AM646*AN646</f>
        <v>#VALUE!</v>
      </c>
      <c r="AP646" s="240" t="e">
        <f>AO646/'DATA-OUTPUT Co2 per capita'!$D$37-1</f>
        <v>#VALUE!</v>
      </c>
    </row>
    <row r="647" spans="1:47" x14ac:dyDescent="0.25">
      <c r="A647" s="224" t="s">
        <v>2</v>
      </c>
      <c r="B647" s="225">
        <v>0</v>
      </c>
      <c r="C647" s="225">
        <v>0</v>
      </c>
      <c r="D647" s="225">
        <v>0</v>
      </c>
      <c r="E647" s="225">
        <v>0</v>
      </c>
      <c r="F647" s="225">
        <v>0</v>
      </c>
      <c r="G647" s="225">
        <v>0</v>
      </c>
      <c r="H647" s="225">
        <v>0</v>
      </c>
      <c r="I647" s="225">
        <v>0</v>
      </c>
      <c r="J647" s="225">
        <v>0</v>
      </c>
      <c r="K647" s="225">
        <v>0</v>
      </c>
      <c r="M647" s="224" t="s">
        <v>2</v>
      </c>
      <c r="N647" s="228" t="str">
        <f>IFERROR(B647/_data!B647-1,"")</f>
        <v/>
      </c>
      <c r="O647" s="228" t="str">
        <f>IFERROR(C647/_data!C647-1,"")</f>
        <v/>
      </c>
      <c r="P647" s="228" t="str">
        <f>IFERROR(D647/_data!D647-1,"")</f>
        <v/>
      </c>
      <c r="Q647" s="228" t="str">
        <f>IFERROR(E647/_data!E647-1,"")</f>
        <v/>
      </c>
      <c r="R647" s="228" t="str">
        <f>IFERROR(F647/_data!F647-1,"")</f>
        <v/>
      </c>
      <c r="S647" s="228" t="str">
        <f>IFERROR(G647/_data!G647-1,"")</f>
        <v/>
      </c>
      <c r="T647" s="228" t="str">
        <f>IFERROR(H647/_data!H647-1,"")</f>
        <v/>
      </c>
      <c r="U647" s="228" t="str">
        <f>IFERROR(I647/_data!I647-1,"")</f>
        <v/>
      </c>
      <c r="V647" s="228" t="str">
        <f>IFERROR(J647/_data!J647-1,"")</f>
        <v/>
      </c>
      <c r="W647" s="228" t="str">
        <f>IFERROR(K647/_data!K647-1,"")</f>
        <v/>
      </c>
      <c r="Y647" s="159" t="s">
        <v>2</v>
      </c>
      <c r="Z647" s="147">
        <f>_data!Z647</f>
        <v>0.23100000000000001</v>
      </c>
      <c r="AA647" s="147">
        <f>_data!AA647</f>
        <v>0.23100000000000001</v>
      </c>
      <c r="AB647" s="147">
        <f>_data!AB647</f>
        <v>0.23100000000000001</v>
      </c>
      <c r="AC647" s="147">
        <f>_data!AC647</f>
        <v>0.23100000000000001</v>
      </c>
      <c r="AD647" s="147">
        <f>_data!AD647</f>
        <v>0.23100000000000001</v>
      </c>
      <c r="AE647" s="147">
        <f>_data!AE647</f>
        <v>0.23100000000000001</v>
      </c>
      <c r="AF647" s="147">
        <f>_data!AF647</f>
        <v>0.23100000000000001</v>
      </c>
      <c r="AG647" s="147">
        <f>_data!AG647</f>
        <v>0.23100000000000001</v>
      </c>
      <c r="AH647" s="147">
        <f>_data!AH647</f>
        <v>0.23100000000000001</v>
      </c>
      <c r="AI647" s="147">
        <f>_data!AI647</f>
        <v>0.23100000000000001</v>
      </c>
      <c r="AL647" s="152"/>
      <c r="AM647" s="237">
        <f>'DATA-OUTPUT EC per capita'!$E$37</f>
        <v>0</v>
      </c>
      <c r="AN647" s="222" t="str">
        <f>IF(AM643=Z643,Z647,IF(AM643=AA643,AA647,IF(AM643=AB643,AB647,IF(AM643=AC643,AC647,IF(AM643=AD643,AD647,IF(AM643=AE643,AE647,IF(AM643=AF643,AF647,IF(AM643=AG643, AG647,IF(AM643=AH643,AH647,IF(AM643=AI643,AI647,"Fehler"))))))))))</f>
        <v>Fehler</v>
      </c>
      <c r="AO647" s="239" t="e">
        <f t="shared" si="8"/>
        <v>#VALUE!</v>
      </c>
      <c r="AP647" s="152" t="e">
        <f>AO647/'DATA-OUTPUT Co2 per capita'!$E$37-1</f>
        <v>#VALUE!</v>
      </c>
    </row>
    <row r="648" spans="1:47" x14ac:dyDescent="0.25">
      <c r="A648" s="224" t="s">
        <v>7</v>
      </c>
      <c r="B648" s="225">
        <v>0</v>
      </c>
      <c r="C648" s="225">
        <v>0</v>
      </c>
      <c r="D648" s="225">
        <v>0</v>
      </c>
      <c r="E648" s="225">
        <v>0</v>
      </c>
      <c r="F648" s="225">
        <v>0</v>
      </c>
      <c r="G648" s="225">
        <v>0</v>
      </c>
      <c r="H648" s="225">
        <v>0</v>
      </c>
      <c r="I648" s="225">
        <v>0</v>
      </c>
      <c r="J648" s="225">
        <v>0</v>
      </c>
      <c r="K648" s="225">
        <v>0</v>
      </c>
      <c r="M648" s="224" t="s">
        <v>7</v>
      </c>
      <c r="N648" s="228" t="str">
        <f>IFERROR(B648/_data!B648-1,"")</f>
        <v/>
      </c>
      <c r="O648" s="228" t="str">
        <f>IFERROR(C648/_data!C648-1,"")</f>
        <v/>
      </c>
      <c r="P648" s="228" t="str">
        <f>IFERROR(D648/_data!D648-1,"")</f>
        <v/>
      </c>
      <c r="Q648" s="228" t="str">
        <f>IFERROR(E648/_data!E648-1,"")</f>
        <v/>
      </c>
      <c r="R648" s="228" t="str">
        <f>IFERROR(F648/_data!F648-1,"")</f>
        <v/>
      </c>
      <c r="S648" s="228" t="str">
        <f>IFERROR(G648/_data!G648-1,"")</f>
        <v/>
      </c>
      <c r="T648" s="228" t="str">
        <f>IFERROR(H648/_data!H648-1,"")</f>
        <v/>
      </c>
      <c r="U648" s="228" t="str">
        <f>IFERROR(I648/_data!I648-1,"")</f>
        <v/>
      </c>
      <c r="V648" s="228" t="str">
        <f>IFERROR(J648/_data!J648-1,"")</f>
        <v/>
      </c>
      <c r="W648" s="228" t="str">
        <f>IFERROR(K648/_data!K648-1,"")</f>
        <v/>
      </c>
      <c r="Y648" s="159" t="s">
        <v>7</v>
      </c>
      <c r="Z648" s="147">
        <f>_data!Z648</f>
        <v>0.26700000000000002</v>
      </c>
      <c r="AA648" s="147">
        <f>_data!AA648</f>
        <v>0.26700000000000002</v>
      </c>
      <c r="AB648" s="147">
        <f>_data!AB648</f>
        <v>0.26700000000000002</v>
      </c>
      <c r="AC648" s="147">
        <f>_data!AC648</f>
        <v>0.26700000000000002</v>
      </c>
      <c r="AD648" s="147">
        <f>_data!AD648</f>
        <v>0.26700000000000002</v>
      </c>
      <c r="AE648" s="147">
        <f>_data!AE648</f>
        <v>0.26700000000000002</v>
      </c>
      <c r="AF648" s="147">
        <f>_data!AF648</f>
        <v>0.26700000000000002</v>
      </c>
      <c r="AG648" s="147">
        <f>_data!AG648</f>
        <v>0.26700000000000002</v>
      </c>
      <c r="AH648" s="147">
        <f>_data!AH648</f>
        <v>0.26700000000000002</v>
      </c>
      <c r="AI648" s="147">
        <f>_data!AI648</f>
        <v>0.26700000000000002</v>
      </c>
      <c r="AL648" s="152"/>
      <c r="AM648" s="237">
        <f>'DATA-OUTPUT EC per capita'!$F$37</f>
        <v>0</v>
      </c>
      <c r="AN648" s="222" t="str">
        <f>IF(AM643=Z643,Z648,IF(AM643=AA643,AA648,IF(AM643=AB643,AB648,IF(AM643=AC643,AC648,IF(AM643=AD643,AD648,IF(AM643=AE643,AE648,IF(AM643=AF643,AF648,IF(AM643=AG643, AG648,IF(AM643=AH643,AH648,IF(AM643=AI643,AI648,"Fehler"))))))))))</f>
        <v>Fehler</v>
      </c>
      <c r="AO648" s="239" t="e">
        <f t="shared" si="8"/>
        <v>#VALUE!</v>
      </c>
      <c r="AP648" s="240" t="e">
        <f>AO648/'DATA-OUTPUT Co2 per capita'!$F$37-1</f>
        <v>#VALUE!</v>
      </c>
    </row>
    <row r="649" spans="1:47" x14ac:dyDescent="0.25">
      <c r="A649" s="224" t="s">
        <v>8</v>
      </c>
      <c r="B649" s="225">
        <v>0</v>
      </c>
      <c r="C649" s="225">
        <v>0</v>
      </c>
      <c r="D649" s="225">
        <v>0</v>
      </c>
      <c r="E649" s="225">
        <v>0</v>
      </c>
      <c r="F649" s="225">
        <v>0</v>
      </c>
      <c r="G649" s="225">
        <v>0</v>
      </c>
      <c r="H649" s="225">
        <v>0</v>
      </c>
      <c r="I649" s="225">
        <v>0</v>
      </c>
      <c r="J649" s="225">
        <v>0</v>
      </c>
      <c r="K649" s="225">
        <v>0</v>
      </c>
      <c r="M649" s="224" t="s">
        <v>8</v>
      </c>
      <c r="N649" s="228" t="str">
        <f>IFERROR(B649/_data!B649-1,"")</f>
        <v/>
      </c>
      <c r="O649" s="228" t="str">
        <f>IFERROR(C649/_data!C649-1,"")</f>
        <v/>
      </c>
      <c r="P649" s="228" t="str">
        <f>IFERROR(D649/_data!D649-1,"")</f>
        <v/>
      </c>
      <c r="Q649" s="228" t="str">
        <f>IFERROR(E649/_data!E649-1,"")</f>
        <v/>
      </c>
      <c r="R649" s="228" t="str">
        <f>IFERROR(F649/_data!F649-1,"")</f>
        <v/>
      </c>
      <c r="S649" s="228" t="str">
        <f>IFERROR(G649/_data!G649-1,"")</f>
        <v/>
      </c>
      <c r="T649" s="228" t="str">
        <f>IFERROR(H649/_data!H649-1,"")</f>
        <v/>
      </c>
      <c r="U649" s="228" t="str">
        <f>IFERROR(I649/_data!I649-1,"")</f>
        <v/>
      </c>
      <c r="V649" s="228" t="str">
        <f>IFERROR(J649/_data!J649-1,"")</f>
        <v/>
      </c>
      <c r="W649" s="228" t="str">
        <f>IFERROR(K649/_data!K649-1,"")</f>
        <v/>
      </c>
      <c r="Y649" s="159" t="s">
        <v>8</v>
      </c>
      <c r="Z649" s="147">
        <f>_data!Z649</f>
        <v>0.249</v>
      </c>
      <c r="AA649" s="147">
        <f>_data!AA649</f>
        <v>0.249</v>
      </c>
      <c r="AB649" s="147">
        <f>_data!AB649</f>
        <v>0.249</v>
      </c>
      <c r="AC649" s="147">
        <f>_data!AC649</f>
        <v>0.249</v>
      </c>
      <c r="AD649" s="147">
        <f>_data!AD649</f>
        <v>0.249</v>
      </c>
      <c r="AE649" s="147">
        <f>_data!AE649</f>
        <v>0.249</v>
      </c>
      <c r="AF649" s="147">
        <f>_data!AF649</f>
        <v>0.249</v>
      </c>
      <c r="AG649" s="147">
        <f>_data!AG649</f>
        <v>0.249</v>
      </c>
      <c r="AH649" s="147">
        <f>_data!AH649</f>
        <v>0.249</v>
      </c>
      <c r="AI649" s="147">
        <f>_data!AI649</f>
        <v>0.249</v>
      </c>
      <c r="AL649" s="152"/>
      <c r="AM649" s="237">
        <f>'DATA-OUTPUT EC per capita'!$G$37</f>
        <v>0</v>
      </c>
      <c r="AN649" s="222" t="str">
        <f>IF(AM643=Z643,Z649,IF(AM643=AA643,AA649,IF(AM643=AB643,AB649,IF(AM643=AC643,AC649,IF(AM643=AD643,AD649,IF(AM643=AE643,AE649,IF(AM643=AF643,AF649,IF(AM643=AG643, AG649,IF(AM643=AH643,AH649,IF(AM643=AI643,AI649,"Fehler"))))))))))</f>
        <v>Fehler</v>
      </c>
      <c r="AO649" s="239" t="e">
        <f t="shared" si="8"/>
        <v>#VALUE!</v>
      </c>
      <c r="AP649" s="240" t="e">
        <f>AO649/'DATA-OUTPUT Co2 per capita'!$G$37-1</f>
        <v>#VALUE!</v>
      </c>
    </row>
    <row r="650" spans="1:47" x14ac:dyDescent="0.25">
      <c r="A650" s="224" t="s">
        <v>9</v>
      </c>
      <c r="B650" s="225">
        <v>0</v>
      </c>
      <c r="C650" s="225">
        <v>0</v>
      </c>
      <c r="D650" s="225">
        <v>0</v>
      </c>
      <c r="E650" s="225">
        <v>0</v>
      </c>
      <c r="F650" s="225">
        <v>0</v>
      </c>
      <c r="G650" s="225">
        <v>0</v>
      </c>
      <c r="H650" s="225">
        <v>0</v>
      </c>
      <c r="I650" s="225">
        <v>0</v>
      </c>
      <c r="J650" s="225">
        <v>0</v>
      </c>
      <c r="K650" s="225">
        <v>0</v>
      </c>
      <c r="M650" s="224" t="s">
        <v>9</v>
      </c>
      <c r="N650" s="228" t="str">
        <f>IFERROR(B650/_data!B650-1,"")</f>
        <v/>
      </c>
      <c r="O650" s="228" t="str">
        <f>IFERROR(C650/_data!C650-1,"")</f>
        <v/>
      </c>
      <c r="P650" s="228" t="str">
        <f>IFERROR(D650/_data!D650-1,"")</f>
        <v/>
      </c>
      <c r="Q650" s="228" t="str">
        <f>IFERROR(E650/_data!E650-1,"")</f>
        <v/>
      </c>
      <c r="R650" s="228" t="str">
        <f>IFERROR(F650/_data!F650-1,"")</f>
        <v/>
      </c>
      <c r="S650" s="228" t="str">
        <f>IFERROR(G650/_data!G650-1,"")</f>
        <v/>
      </c>
      <c r="T650" s="228" t="str">
        <f>IFERROR(H650/_data!H650-1,"")</f>
        <v/>
      </c>
      <c r="U650" s="228" t="str">
        <f>IFERROR(I650/_data!I650-1,"")</f>
        <v/>
      </c>
      <c r="V650" s="228" t="str">
        <f>IFERROR(J650/_data!J650-1,"")</f>
        <v/>
      </c>
      <c r="W650" s="228" t="str">
        <f>IFERROR(K650/_data!K650-1,"")</f>
        <v/>
      </c>
      <c r="Y650" s="159" t="s">
        <v>9</v>
      </c>
      <c r="Z650" s="147">
        <f>_data!Z650</f>
        <v>0.36399999999999999</v>
      </c>
      <c r="AA650" s="147">
        <f>_data!AA650</f>
        <v>0.36399999999999999</v>
      </c>
      <c r="AB650" s="147">
        <f>_data!AB650</f>
        <v>0.36399999999999999</v>
      </c>
      <c r="AC650" s="147">
        <f>_data!AC650</f>
        <v>0.36399999999999999</v>
      </c>
      <c r="AD650" s="147">
        <f>_data!AD650</f>
        <v>0.36399999999999999</v>
      </c>
      <c r="AE650" s="147">
        <f>_data!AE650</f>
        <v>0.36399999999999999</v>
      </c>
      <c r="AF650" s="147">
        <f>_data!AF650</f>
        <v>0.36399999999999999</v>
      </c>
      <c r="AG650" s="147">
        <f>_data!AG650</f>
        <v>0.36399999999999999</v>
      </c>
      <c r="AH650" s="147">
        <f>_data!AH650</f>
        <v>0.36399999999999999</v>
      </c>
      <c r="AI650" s="147">
        <f>_data!AI650</f>
        <v>0.36399999999999999</v>
      </c>
      <c r="AL650" s="152"/>
      <c r="AM650" s="237">
        <f>'DATA-OUTPUT EC per capita'!$H$37</f>
        <v>0</v>
      </c>
      <c r="AN650" s="222" t="str">
        <f>IF(AM643=Z643,Z650,IF(AM643=AA643,AA650,IF(AM643=AB643,AB650,IF(AM643=AC643,AC650,IF(AM643=AD643,AD650,IF(AM643=AE643,AE650,IF(AM643=AF643,AF650,IF(AM643=AG643, AG650,IF(AM643=AH643,AH650,IF(AM643=AI643,AI650,"Fehler"))))))))))</f>
        <v>Fehler</v>
      </c>
      <c r="AO650" s="239" t="e">
        <f t="shared" si="8"/>
        <v>#VALUE!</v>
      </c>
      <c r="AP650" s="240" t="e">
        <f>AO650/'DATA-OUTPUT Co2 per capita'!$H$37-1</f>
        <v>#VALUE!</v>
      </c>
    </row>
    <row r="651" spans="1:47" x14ac:dyDescent="0.25">
      <c r="A651" s="224" t="s">
        <v>10</v>
      </c>
      <c r="B651" s="225">
        <v>0</v>
      </c>
      <c r="C651" s="225">
        <v>0</v>
      </c>
      <c r="D651" s="225">
        <v>0</v>
      </c>
      <c r="E651" s="225">
        <v>0</v>
      </c>
      <c r="F651" s="225">
        <v>0</v>
      </c>
      <c r="G651" s="225">
        <v>0</v>
      </c>
      <c r="H651" s="225">
        <v>0</v>
      </c>
      <c r="I651" s="225">
        <v>0</v>
      </c>
      <c r="J651" s="225">
        <v>0</v>
      </c>
      <c r="K651" s="225">
        <v>0</v>
      </c>
      <c r="M651" s="224" t="s">
        <v>10</v>
      </c>
      <c r="N651" s="228" t="str">
        <f>IFERROR(B651/_data!B651-1,"")</f>
        <v/>
      </c>
      <c r="O651" s="228" t="str">
        <f>IFERROR(C651/_data!C651-1,"")</f>
        <v/>
      </c>
      <c r="P651" s="228" t="str">
        <f>IFERROR(D651/_data!D651-1,"")</f>
        <v/>
      </c>
      <c r="Q651" s="228" t="str">
        <f>IFERROR(E651/_data!E651-1,"")</f>
        <v/>
      </c>
      <c r="R651" s="228" t="str">
        <f>IFERROR(F651/_data!F651-1,"")</f>
        <v/>
      </c>
      <c r="S651" s="228" t="str">
        <f>IFERROR(G651/_data!G651-1,"")</f>
        <v/>
      </c>
      <c r="T651" s="228" t="str">
        <f>IFERROR(H651/_data!H651-1,"")</f>
        <v/>
      </c>
      <c r="U651" s="228" t="str">
        <f>IFERROR(I651/_data!I651-1,"")</f>
        <v/>
      </c>
      <c r="V651" s="228" t="str">
        <f>IFERROR(J651/_data!J651-1,"")</f>
        <v/>
      </c>
      <c r="W651" s="228" t="str">
        <f>IFERROR(K651/_data!K651-1,"")</f>
        <v/>
      </c>
      <c r="Y651" s="159" t="s">
        <v>10</v>
      </c>
      <c r="Z651" s="147">
        <f>_data!Z651</f>
        <v>0.38200000000000001</v>
      </c>
      <c r="AA651" s="147">
        <f>_data!AA651</f>
        <v>0.38200000000000001</v>
      </c>
      <c r="AB651" s="147">
        <f>_data!AB651</f>
        <v>0.38200000000000001</v>
      </c>
      <c r="AC651" s="147">
        <f>_data!AC651</f>
        <v>0.38200000000000001</v>
      </c>
      <c r="AD651" s="147">
        <f>_data!AD651</f>
        <v>0.38200000000000001</v>
      </c>
      <c r="AE651" s="147">
        <f>_data!AE651</f>
        <v>0.38200000000000001</v>
      </c>
      <c r="AF651" s="147">
        <f>_data!AF651</f>
        <v>0.38200000000000001</v>
      </c>
      <c r="AG651" s="147">
        <f>_data!AG651</f>
        <v>0.38200000000000001</v>
      </c>
      <c r="AH651" s="147">
        <f>_data!AH651</f>
        <v>0.38200000000000001</v>
      </c>
      <c r="AI651" s="147">
        <f>_data!AI651</f>
        <v>0.38200000000000001</v>
      </c>
      <c r="AL651" s="152"/>
      <c r="AM651" s="237">
        <f>'DATA-OUTPUT EC per capita'!$I$37</f>
        <v>0</v>
      </c>
      <c r="AN651" s="222" t="str">
        <f>IF(AM643=Z643,Z651,IF(AM643=AA643,AA651,IF(AM643=AB643,AB651,IF(AM643=AC643,AC651,IF(AM643=AD643,AD651,IF(AM643=AE643,AE651,IF(AM643=AF643,AF651,IF(AM643=AG643, AG651,IF(AM643=AH643,AH651,IF(AM643=AI643,AI651,"Fehler"))))))))))</f>
        <v>Fehler</v>
      </c>
      <c r="AO651" s="239" t="e">
        <f t="shared" si="8"/>
        <v>#VALUE!</v>
      </c>
      <c r="AP651" s="240" t="e">
        <f>AO651/'DATA-OUTPUT Co2 per capita'!$I$37-1</f>
        <v>#VALUE!</v>
      </c>
    </row>
    <row r="652" spans="1:47" x14ac:dyDescent="0.25">
      <c r="A652" s="224" t="s">
        <v>11</v>
      </c>
      <c r="B652" s="225">
        <v>0</v>
      </c>
      <c r="C652" s="225">
        <v>0</v>
      </c>
      <c r="D652" s="225">
        <v>0</v>
      </c>
      <c r="E652" s="225">
        <v>0</v>
      </c>
      <c r="F652" s="225">
        <v>0</v>
      </c>
      <c r="G652" s="225">
        <v>0</v>
      </c>
      <c r="H652" s="225">
        <v>0</v>
      </c>
      <c r="I652" s="225">
        <v>0</v>
      </c>
      <c r="J652" s="225">
        <v>0</v>
      </c>
      <c r="K652" s="225">
        <v>0</v>
      </c>
      <c r="M652" s="224" t="s">
        <v>11</v>
      </c>
      <c r="N652" s="228" t="str">
        <f>IFERROR(B652/_data!B652-1,"")</f>
        <v/>
      </c>
      <c r="O652" s="228" t="str">
        <f>IFERROR(C652/_data!C652-1,"")</f>
        <v/>
      </c>
      <c r="P652" s="228" t="str">
        <f>IFERROR(D652/_data!D652-1,"")</f>
        <v/>
      </c>
      <c r="Q652" s="228" t="str">
        <f>IFERROR(E652/_data!E652-1,"")</f>
        <v/>
      </c>
      <c r="R652" s="228" t="str">
        <f>IFERROR(F652/_data!F652-1,"")</f>
        <v/>
      </c>
      <c r="S652" s="228" t="str">
        <f>IFERROR(G652/_data!G652-1,"")</f>
        <v/>
      </c>
      <c r="T652" s="228" t="str">
        <f>IFERROR(H652/_data!H652-1,"")</f>
        <v/>
      </c>
      <c r="U652" s="228" t="str">
        <f>IFERROR(I652/_data!I652-1,"")</f>
        <v/>
      </c>
      <c r="V652" s="228" t="str">
        <f>IFERROR(J652/_data!J652-1,"")</f>
        <v/>
      </c>
      <c r="W652" s="228" t="str">
        <f>IFERROR(K652/_data!K652-1,"")</f>
        <v/>
      </c>
      <c r="Y652" s="159" t="s">
        <v>11</v>
      </c>
      <c r="Z652" s="147">
        <f>_data!Z652</f>
        <v>0</v>
      </c>
      <c r="AA652" s="147">
        <f>_data!AA652</f>
        <v>0</v>
      </c>
      <c r="AB652" s="147">
        <f>_data!AB652</f>
        <v>0</v>
      </c>
      <c r="AC652" s="147">
        <f>_data!AC652</f>
        <v>0</v>
      </c>
      <c r="AD652" s="147">
        <f>_data!AD652</f>
        <v>0</v>
      </c>
      <c r="AE652" s="147">
        <f>_data!AE652</f>
        <v>0</v>
      </c>
      <c r="AF652" s="147">
        <f>_data!AF652</f>
        <v>0</v>
      </c>
      <c r="AG652" s="147">
        <f>_data!AG652</f>
        <v>0</v>
      </c>
      <c r="AH652" s="147">
        <f>_data!AH652</f>
        <v>0</v>
      </c>
      <c r="AI652" s="147">
        <f>_data!AI652</f>
        <v>0</v>
      </c>
      <c r="AL652" s="152"/>
      <c r="AM652" s="237">
        <f>'DATA-OUTPUT EC per capita'!$J$37</f>
        <v>0</v>
      </c>
      <c r="AN652" s="222" t="str">
        <f>IF(AM643=Z643,Z652,IF(AM643=AA643,AA652,IF(AM643=AB643,AB652,IF(AM643=AC643,AC652,IF(AM643=AD643,AD652,IF(AM643=AE643,AE652,IF(AM643=AF643,AF652,IF(AM643=AG643, AG652,IF(AM643=AH643,AH652,IF(AM643=AI643,AI652,"Fehler"))))))))))</f>
        <v>Fehler</v>
      </c>
      <c r="AO652" s="239" t="e">
        <f t="shared" si="8"/>
        <v>#VALUE!</v>
      </c>
      <c r="AP652" s="152" t="e">
        <f>AO652/'DATA-OUTPUT Co2 per capita'!$J$37-1</f>
        <v>#VALUE!</v>
      </c>
    </row>
    <row r="653" spans="1:47" x14ac:dyDescent="0.25">
      <c r="A653" s="226" t="s">
        <v>40</v>
      </c>
      <c r="B653" s="227">
        <v>0.26411424683836121</v>
      </c>
      <c r="C653" s="227">
        <v>0.28475087886473033</v>
      </c>
      <c r="D653" s="227">
        <v>0.28411261347204159</v>
      </c>
      <c r="E653" s="227">
        <v>0.28358014427888384</v>
      </c>
      <c r="F653" s="227">
        <v>0.28293670031791818</v>
      </c>
      <c r="G653" s="227">
        <v>0.32985767021820056</v>
      </c>
      <c r="H653" s="227">
        <v>0.34714651350708264</v>
      </c>
      <c r="I653" s="227">
        <v>0.37394590532034977</v>
      </c>
      <c r="J653" s="227">
        <v>0.3734844539651635</v>
      </c>
      <c r="K653" s="227">
        <v>0.39198253307536002</v>
      </c>
      <c r="M653" s="226" t="s">
        <v>40</v>
      </c>
      <c r="N653" s="228">
        <f>IFERROR(B653/_data!B653-1,"")</f>
        <v>0</v>
      </c>
      <c r="O653" s="228">
        <f>IFERROR(C653/_data!C653-1,"")</f>
        <v>0</v>
      </c>
      <c r="P653" s="228">
        <f>IFERROR(D653/_data!D653-1,"")</f>
        <v>0</v>
      </c>
      <c r="Q653" s="228">
        <f>IFERROR(E653/_data!E653-1,"")</f>
        <v>0</v>
      </c>
      <c r="R653" s="228">
        <f>IFERROR(F653/_data!F653-1,"")</f>
        <v>0</v>
      </c>
      <c r="S653" s="228">
        <f>IFERROR(G653/_data!G653-1,"")</f>
        <v>0</v>
      </c>
      <c r="T653" s="228">
        <f>IFERROR(H653/_data!H653-1,"")</f>
        <v>0</v>
      </c>
      <c r="U653" s="228">
        <f>IFERROR(I653/_data!I653-1,"")</f>
        <v>0</v>
      </c>
      <c r="V653" s="228">
        <f>IFERROR(J653/_data!J653-1,"")</f>
        <v>0</v>
      </c>
      <c r="W653" s="228">
        <f>IFERROR(K653/_data!K653-1,"")</f>
        <v>0</v>
      </c>
      <c r="AL653" s="152" t="s">
        <v>12</v>
      </c>
      <c r="AM653" s="152"/>
      <c r="AN653" s="152"/>
      <c r="AO653" s="239" t="e">
        <f>SUM(AO644:AO652)</f>
        <v>#VALUE!</v>
      </c>
      <c r="AP653" s="240" t="e">
        <f>AO653/'DATA-OUTPUT Co2 per capita'!$K$37-1</f>
        <v>#VALUE!</v>
      </c>
    </row>
    <row r="655" spans="1:47" x14ac:dyDescent="0.25">
      <c r="A655" s="150" t="s">
        <v>256</v>
      </c>
      <c r="B655" s="152"/>
      <c r="C655" s="152"/>
      <c r="D655" s="152"/>
      <c r="E655" s="152"/>
      <c r="F655" s="152"/>
      <c r="G655" s="152"/>
      <c r="H655" s="152"/>
      <c r="I655" s="152"/>
      <c r="J655" s="152"/>
      <c r="K655" s="152"/>
      <c r="M655" s="229" t="s">
        <v>257</v>
      </c>
      <c r="N655" s="150" t="str">
        <f>A655</f>
        <v>Energy consumption (MWh /Einwohner and  Year) - Primary sector (Agriculture)</v>
      </c>
      <c r="O655" s="152"/>
      <c r="P655" s="152"/>
      <c r="Q655" s="152"/>
      <c r="R655" s="152"/>
      <c r="S655" s="152"/>
      <c r="T655" s="152"/>
      <c r="U655" s="152"/>
      <c r="V655" s="152"/>
      <c r="W655" s="152"/>
    </row>
    <row r="656" spans="1:47" x14ac:dyDescent="0.25">
      <c r="A656" s="223" t="s">
        <v>39</v>
      </c>
      <c r="B656" s="223">
        <v>2000</v>
      </c>
      <c r="C656" s="223">
        <v>2001</v>
      </c>
      <c r="D656" s="223">
        <v>2002</v>
      </c>
      <c r="E656" s="223">
        <v>2003</v>
      </c>
      <c r="F656" s="223">
        <v>2004</v>
      </c>
      <c r="G656" s="223">
        <v>2005</v>
      </c>
      <c r="H656" s="223">
        <v>2006</v>
      </c>
      <c r="I656" s="223">
        <v>2007</v>
      </c>
      <c r="J656" s="223">
        <v>2008</v>
      </c>
      <c r="K656" s="223">
        <v>2009</v>
      </c>
      <c r="M656" s="223" t="s">
        <v>39</v>
      </c>
      <c r="N656" s="223">
        <v>2000</v>
      </c>
      <c r="O656" s="223">
        <v>2001</v>
      </c>
      <c r="P656" s="223">
        <v>2002</v>
      </c>
      <c r="Q656" s="223">
        <v>2003</v>
      </c>
      <c r="R656" s="223">
        <v>2004</v>
      </c>
      <c r="S656" s="223">
        <v>2005</v>
      </c>
      <c r="T656" s="223">
        <v>2006</v>
      </c>
      <c r="U656" s="223">
        <v>2007</v>
      </c>
      <c r="V656" s="223">
        <v>2008</v>
      </c>
      <c r="W656" s="223">
        <v>2009</v>
      </c>
    </row>
    <row r="657" spans="1:23" x14ac:dyDescent="0.25">
      <c r="A657" s="224" t="s">
        <v>1</v>
      </c>
      <c r="B657" s="225">
        <v>0.399873906428173</v>
      </c>
      <c r="C657" s="225">
        <v>0.43084895087548136</v>
      </c>
      <c r="D657" s="225">
        <v>0.43000338374801456</v>
      </c>
      <c r="E657" s="225">
        <v>0.42922499393275948</v>
      </c>
      <c r="F657" s="225">
        <v>0.42836758369621264</v>
      </c>
      <c r="G657" s="225">
        <v>0.49894044193345405</v>
      </c>
      <c r="H657" s="225">
        <v>0.52520299885532473</v>
      </c>
      <c r="I657" s="225">
        <v>0.56574968338941767</v>
      </c>
      <c r="J657" s="225">
        <v>0.56499901368025029</v>
      </c>
      <c r="K657" s="225">
        <v>0.59302210176805936</v>
      </c>
      <c r="M657" s="224" t="s">
        <v>1</v>
      </c>
      <c r="N657" s="228">
        <f>IFERROR(B657/_data!B657-1,"")</f>
        <v>0</v>
      </c>
      <c r="O657" s="228">
        <f>IFERROR(C657/_data!C657-1,"")</f>
        <v>0</v>
      </c>
      <c r="P657" s="228">
        <f>IFERROR(D657/_data!D657-1,"")</f>
        <v>0</v>
      </c>
      <c r="Q657" s="228">
        <f>IFERROR(E657/_data!E657-1,"")</f>
        <v>0</v>
      </c>
      <c r="R657" s="228">
        <f>IFERROR(F657/_data!F657-1,"")</f>
        <v>0</v>
      </c>
      <c r="S657" s="228">
        <f>IFERROR(G657/_data!G657-1,"")</f>
        <v>0</v>
      </c>
      <c r="T657" s="228">
        <f>IFERROR(H657/_data!H657-1,"")</f>
        <v>0</v>
      </c>
      <c r="U657" s="228">
        <f>IFERROR(I657/_data!I657-1,"")</f>
        <v>0</v>
      </c>
      <c r="V657" s="228">
        <f>IFERROR(J657/_data!J657-1,"")</f>
        <v>0</v>
      </c>
      <c r="W657" s="228">
        <f>IFERROR(K657/_data!K657-1,"")</f>
        <v>0</v>
      </c>
    </row>
    <row r="658" spans="1:23" x14ac:dyDescent="0.25">
      <c r="A658" s="224" t="s">
        <v>5</v>
      </c>
      <c r="B658" s="225">
        <v>0</v>
      </c>
      <c r="C658" s="225">
        <v>0</v>
      </c>
      <c r="D658" s="225">
        <v>0</v>
      </c>
      <c r="E658" s="225">
        <v>0</v>
      </c>
      <c r="F658" s="225">
        <v>0</v>
      </c>
      <c r="G658" s="225">
        <v>0</v>
      </c>
      <c r="H658" s="225">
        <v>0</v>
      </c>
      <c r="I658" s="225">
        <v>0</v>
      </c>
      <c r="J658" s="225">
        <v>0</v>
      </c>
      <c r="K658" s="225">
        <v>0</v>
      </c>
      <c r="M658" s="224" t="s">
        <v>5</v>
      </c>
      <c r="N658" s="228" t="str">
        <f>IFERROR(B658/_data!B658-1,"")</f>
        <v/>
      </c>
      <c r="O658" s="228" t="str">
        <f>IFERROR(C658/_data!C658-1,"")</f>
        <v/>
      </c>
      <c r="P658" s="228" t="str">
        <f>IFERROR(D658/_data!D658-1,"")</f>
        <v/>
      </c>
      <c r="Q658" s="228" t="str">
        <f>IFERROR(E658/_data!E658-1,"")</f>
        <v/>
      </c>
      <c r="R658" s="228" t="str">
        <f>IFERROR(F658/_data!F658-1,"")</f>
        <v/>
      </c>
      <c r="S658" s="228" t="str">
        <f>IFERROR(G658/_data!G658-1,"")</f>
        <v/>
      </c>
      <c r="T658" s="228" t="str">
        <f>IFERROR(H658/_data!H658-1,"")</f>
        <v/>
      </c>
      <c r="U658" s="228" t="str">
        <f>IFERROR(I658/_data!I658-1,"")</f>
        <v/>
      </c>
      <c r="V658" s="228" t="str">
        <f>IFERROR(J658/_data!J658-1,"")</f>
        <v/>
      </c>
      <c r="W658" s="228" t="str">
        <f>IFERROR(K658/_data!K658-1,"")</f>
        <v/>
      </c>
    </row>
    <row r="659" spans="1:23" x14ac:dyDescent="0.25">
      <c r="A659" s="224" t="s">
        <v>6</v>
      </c>
      <c r="B659" s="225">
        <v>0</v>
      </c>
      <c r="C659" s="225">
        <v>0</v>
      </c>
      <c r="D659" s="225">
        <v>0</v>
      </c>
      <c r="E659" s="225">
        <v>0</v>
      </c>
      <c r="F659" s="225">
        <v>0</v>
      </c>
      <c r="G659" s="225">
        <v>0</v>
      </c>
      <c r="H659" s="225">
        <v>0</v>
      </c>
      <c r="I659" s="225">
        <v>0</v>
      </c>
      <c r="J659" s="225">
        <v>0</v>
      </c>
      <c r="K659" s="225">
        <v>0</v>
      </c>
      <c r="M659" s="224" t="s">
        <v>6</v>
      </c>
      <c r="N659" s="228" t="str">
        <f>IFERROR(B659/_data!B659-1,"")</f>
        <v/>
      </c>
      <c r="O659" s="228" t="str">
        <f>IFERROR(C659/_data!C659-1,"")</f>
        <v/>
      </c>
      <c r="P659" s="228" t="str">
        <f>IFERROR(D659/_data!D659-1,"")</f>
        <v/>
      </c>
      <c r="Q659" s="228" t="str">
        <f>IFERROR(E659/_data!E659-1,"")</f>
        <v/>
      </c>
      <c r="R659" s="228" t="str">
        <f>IFERROR(F659/_data!F659-1,"")</f>
        <v/>
      </c>
      <c r="S659" s="228" t="str">
        <f>IFERROR(G659/_data!G659-1,"")</f>
        <v/>
      </c>
      <c r="T659" s="228" t="str">
        <f>IFERROR(H659/_data!H659-1,"")</f>
        <v/>
      </c>
      <c r="U659" s="228" t="str">
        <f>IFERROR(I659/_data!I659-1,"")</f>
        <v/>
      </c>
      <c r="V659" s="228" t="str">
        <f>IFERROR(J659/_data!J659-1,"")</f>
        <v/>
      </c>
      <c r="W659" s="228" t="str">
        <f>IFERROR(K659/_data!K659-1,"")</f>
        <v/>
      </c>
    </row>
    <row r="660" spans="1:23" x14ac:dyDescent="0.25">
      <c r="A660" s="224" t="s">
        <v>2</v>
      </c>
      <c r="B660" s="225">
        <v>0</v>
      </c>
      <c r="C660" s="225">
        <v>0</v>
      </c>
      <c r="D660" s="225">
        <v>0</v>
      </c>
      <c r="E660" s="225">
        <v>0</v>
      </c>
      <c r="F660" s="225">
        <v>0</v>
      </c>
      <c r="G660" s="225">
        <v>0</v>
      </c>
      <c r="H660" s="225">
        <v>0</v>
      </c>
      <c r="I660" s="225">
        <v>0</v>
      </c>
      <c r="J660" s="225">
        <v>0</v>
      </c>
      <c r="K660" s="225">
        <v>0</v>
      </c>
      <c r="M660" s="224" t="s">
        <v>2</v>
      </c>
      <c r="N660" s="228" t="str">
        <f>IFERROR(B660/_data!B660-1,"")</f>
        <v/>
      </c>
      <c r="O660" s="228" t="str">
        <f>IFERROR(C660/_data!C660-1,"")</f>
        <v/>
      </c>
      <c r="P660" s="228" t="str">
        <f>IFERROR(D660/_data!D660-1,"")</f>
        <v/>
      </c>
      <c r="Q660" s="228" t="str">
        <f>IFERROR(E660/_data!E660-1,"")</f>
        <v/>
      </c>
      <c r="R660" s="228" t="str">
        <f>IFERROR(F660/_data!F660-1,"")</f>
        <v/>
      </c>
      <c r="S660" s="228" t="str">
        <f>IFERROR(G660/_data!G660-1,"")</f>
        <v/>
      </c>
      <c r="T660" s="228" t="str">
        <f>IFERROR(H660/_data!H660-1,"")</f>
        <v/>
      </c>
      <c r="U660" s="228" t="str">
        <f>IFERROR(I660/_data!I660-1,"")</f>
        <v/>
      </c>
      <c r="V660" s="228" t="str">
        <f>IFERROR(J660/_data!J660-1,"")</f>
        <v/>
      </c>
      <c r="W660" s="228" t="str">
        <f>IFERROR(K660/_data!K660-1,"")</f>
        <v/>
      </c>
    </row>
    <row r="661" spans="1:23" x14ac:dyDescent="0.25">
      <c r="A661" s="224" t="s">
        <v>7</v>
      </c>
      <c r="B661" s="225">
        <v>0</v>
      </c>
      <c r="C661" s="225">
        <v>0</v>
      </c>
      <c r="D661" s="225">
        <v>0</v>
      </c>
      <c r="E661" s="225">
        <v>0</v>
      </c>
      <c r="F661" s="225">
        <v>0</v>
      </c>
      <c r="G661" s="225">
        <v>0</v>
      </c>
      <c r="H661" s="225">
        <v>0</v>
      </c>
      <c r="I661" s="225">
        <v>0</v>
      </c>
      <c r="J661" s="225">
        <v>0</v>
      </c>
      <c r="K661" s="225">
        <v>0</v>
      </c>
      <c r="M661" s="224" t="s">
        <v>7</v>
      </c>
      <c r="N661" s="228" t="str">
        <f>IFERROR(B661/_data!B661-1,"")</f>
        <v/>
      </c>
      <c r="O661" s="228" t="str">
        <f>IFERROR(C661/_data!C661-1,"")</f>
        <v/>
      </c>
      <c r="P661" s="228" t="str">
        <f>IFERROR(D661/_data!D661-1,"")</f>
        <v/>
      </c>
      <c r="Q661" s="228" t="str">
        <f>IFERROR(E661/_data!E661-1,"")</f>
        <v/>
      </c>
      <c r="R661" s="228" t="str">
        <f>IFERROR(F661/_data!F661-1,"")</f>
        <v/>
      </c>
      <c r="S661" s="228" t="str">
        <f>IFERROR(G661/_data!G661-1,"")</f>
        <v/>
      </c>
      <c r="T661" s="228" t="str">
        <f>IFERROR(H661/_data!H661-1,"")</f>
        <v/>
      </c>
      <c r="U661" s="228" t="str">
        <f>IFERROR(I661/_data!I661-1,"")</f>
        <v/>
      </c>
      <c r="V661" s="228" t="str">
        <f>IFERROR(J661/_data!J661-1,"")</f>
        <v/>
      </c>
      <c r="W661" s="228" t="str">
        <f>IFERROR(K661/_data!K661-1,"")</f>
        <v/>
      </c>
    </row>
    <row r="662" spans="1:23" x14ac:dyDescent="0.25">
      <c r="A662" s="224" t="s">
        <v>8</v>
      </c>
      <c r="B662" s="225">
        <v>0</v>
      </c>
      <c r="C662" s="225">
        <v>0</v>
      </c>
      <c r="D662" s="225">
        <v>0</v>
      </c>
      <c r="E662" s="225">
        <v>0</v>
      </c>
      <c r="F662" s="225">
        <v>0</v>
      </c>
      <c r="G662" s="225">
        <v>0</v>
      </c>
      <c r="H662" s="225">
        <v>0</v>
      </c>
      <c r="I662" s="225">
        <v>0</v>
      </c>
      <c r="J662" s="225">
        <v>0</v>
      </c>
      <c r="K662" s="225">
        <v>0</v>
      </c>
      <c r="M662" s="224" t="s">
        <v>8</v>
      </c>
      <c r="N662" s="228" t="str">
        <f>IFERROR(B662/_data!B662-1,"")</f>
        <v/>
      </c>
      <c r="O662" s="228" t="str">
        <f>IFERROR(C662/_data!C662-1,"")</f>
        <v/>
      </c>
      <c r="P662" s="228" t="str">
        <f>IFERROR(D662/_data!D662-1,"")</f>
        <v/>
      </c>
      <c r="Q662" s="228" t="str">
        <f>IFERROR(E662/_data!E662-1,"")</f>
        <v/>
      </c>
      <c r="R662" s="228" t="str">
        <f>IFERROR(F662/_data!F662-1,"")</f>
        <v/>
      </c>
      <c r="S662" s="228" t="str">
        <f>IFERROR(G662/_data!G662-1,"")</f>
        <v/>
      </c>
      <c r="T662" s="228" t="str">
        <f>IFERROR(H662/_data!H662-1,"")</f>
        <v/>
      </c>
      <c r="U662" s="228" t="str">
        <f>IFERROR(I662/_data!I662-1,"")</f>
        <v/>
      </c>
      <c r="V662" s="228" t="str">
        <f>IFERROR(J662/_data!J662-1,"")</f>
        <v/>
      </c>
      <c r="W662" s="228" t="str">
        <f>IFERROR(K662/_data!K662-1,"")</f>
        <v/>
      </c>
    </row>
    <row r="663" spans="1:23" x14ac:dyDescent="0.25">
      <c r="A663" s="224" t="s">
        <v>9</v>
      </c>
      <c r="B663" s="225">
        <v>0</v>
      </c>
      <c r="C663" s="225">
        <v>0</v>
      </c>
      <c r="D663" s="225">
        <v>0</v>
      </c>
      <c r="E663" s="225">
        <v>0</v>
      </c>
      <c r="F663" s="225">
        <v>0</v>
      </c>
      <c r="G663" s="225">
        <v>0</v>
      </c>
      <c r="H663" s="225">
        <v>0</v>
      </c>
      <c r="I663" s="225">
        <v>0</v>
      </c>
      <c r="J663" s="225">
        <v>0</v>
      </c>
      <c r="K663" s="225">
        <v>0</v>
      </c>
      <c r="M663" s="224" t="s">
        <v>9</v>
      </c>
      <c r="N663" s="228" t="str">
        <f>IFERROR(B663/_data!B663-1,"")</f>
        <v/>
      </c>
      <c r="O663" s="228" t="str">
        <f>IFERROR(C663/_data!C663-1,"")</f>
        <v/>
      </c>
      <c r="P663" s="228" t="str">
        <f>IFERROR(D663/_data!D663-1,"")</f>
        <v/>
      </c>
      <c r="Q663" s="228" t="str">
        <f>IFERROR(E663/_data!E663-1,"")</f>
        <v/>
      </c>
      <c r="R663" s="228" t="str">
        <f>IFERROR(F663/_data!F663-1,"")</f>
        <v/>
      </c>
      <c r="S663" s="228" t="str">
        <f>IFERROR(G663/_data!G663-1,"")</f>
        <v/>
      </c>
      <c r="T663" s="228" t="str">
        <f>IFERROR(H663/_data!H663-1,"")</f>
        <v/>
      </c>
      <c r="U663" s="228" t="str">
        <f>IFERROR(I663/_data!I663-1,"")</f>
        <v/>
      </c>
      <c r="V663" s="228" t="str">
        <f>IFERROR(J663/_data!J663-1,"")</f>
        <v/>
      </c>
      <c r="W663" s="228" t="str">
        <f>IFERROR(K663/_data!K663-1,"")</f>
        <v/>
      </c>
    </row>
    <row r="664" spans="1:23" x14ac:dyDescent="0.25">
      <c r="A664" s="224" t="s">
        <v>10</v>
      </c>
      <c r="B664" s="225">
        <v>0</v>
      </c>
      <c r="C664" s="225">
        <v>0</v>
      </c>
      <c r="D664" s="225">
        <v>0</v>
      </c>
      <c r="E664" s="225">
        <v>0</v>
      </c>
      <c r="F664" s="225">
        <v>0</v>
      </c>
      <c r="G664" s="225">
        <v>0</v>
      </c>
      <c r="H664" s="225">
        <v>0</v>
      </c>
      <c r="I664" s="225">
        <v>0</v>
      </c>
      <c r="J664" s="225">
        <v>0</v>
      </c>
      <c r="K664" s="225">
        <v>0</v>
      </c>
      <c r="M664" s="224" t="s">
        <v>10</v>
      </c>
      <c r="N664" s="228" t="str">
        <f>IFERROR(B664/_data!B664-1,"")</f>
        <v/>
      </c>
      <c r="O664" s="228" t="str">
        <f>IFERROR(C664/_data!C664-1,"")</f>
        <v/>
      </c>
      <c r="P664" s="228" t="str">
        <f>IFERROR(D664/_data!D664-1,"")</f>
        <v/>
      </c>
      <c r="Q664" s="228" t="str">
        <f>IFERROR(E664/_data!E664-1,"")</f>
        <v/>
      </c>
      <c r="R664" s="228" t="str">
        <f>IFERROR(F664/_data!F664-1,"")</f>
        <v/>
      </c>
      <c r="S664" s="228" t="str">
        <f>IFERROR(G664/_data!G664-1,"")</f>
        <v/>
      </c>
      <c r="T664" s="228" t="str">
        <f>IFERROR(H664/_data!H664-1,"")</f>
        <v/>
      </c>
      <c r="U664" s="228" t="str">
        <f>IFERROR(I664/_data!I664-1,"")</f>
        <v/>
      </c>
      <c r="V664" s="228" t="str">
        <f>IFERROR(J664/_data!J664-1,"")</f>
        <v/>
      </c>
      <c r="W664" s="228" t="str">
        <f>IFERROR(K664/_data!K664-1,"")</f>
        <v/>
      </c>
    </row>
    <row r="665" spans="1:23" x14ac:dyDescent="0.25">
      <c r="A665" s="224" t="s">
        <v>11</v>
      </c>
      <c r="B665" s="225">
        <v>0</v>
      </c>
      <c r="C665" s="225">
        <v>0</v>
      </c>
      <c r="D665" s="225">
        <v>0</v>
      </c>
      <c r="E665" s="225">
        <v>0</v>
      </c>
      <c r="F665" s="225">
        <v>0</v>
      </c>
      <c r="G665" s="225">
        <v>0</v>
      </c>
      <c r="H665" s="225">
        <v>0</v>
      </c>
      <c r="I665" s="225">
        <v>0</v>
      </c>
      <c r="J665" s="225">
        <v>0</v>
      </c>
      <c r="K665" s="225">
        <v>0</v>
      </c>
      <c r="M665" s="224" t="s">
        <v>11</v>
      </c>
      <c r="N665" s="228" t="str">
        <f>IFERROR(B665/_data!B665-1,"")</f>
        <v/>
      </c>
      <c r="O665" s="228" t="str">
        <f>IFERROR(C665/_data!C665-1,"")</f>
        <v/>
      </c>
      <c r="P665" s="228" t="str">
        <f>IFERROR(D665/_data!D665-1,"")</f>
        <v/>
      </c>
      <c r="Q665" s="228" t="str">
        <f>IFERROR(E665/_data!E665-1,"")</f>
        <v/>
      </c>
      <c r="R665" s="228" t="str">
        <f>IFERROR(F665/_data!F665-1,"")</f>
        <v/>
      </c>
      <c r="S665" s="228" t="str">
        <f>IFERROR(G665/_data!G665-1,"")</f>
        <v/>
      </c>
      <c r="T665" s="228" t="str">
        <f>IFERROR(H665/_data!H665-1,"")</f>
        <v/>
      </c>
      <c r="U665" s="228" t="str">
        <f>IFERROR(I665/_data!I665-1,"")</f>
        <v/>
      </c>
      <c r="V665" s="228" t="str">
        <f>IFERROR(J665/_data!J665-1,"")</f>
        <v/>
      </c>
      <c r="W665" s="228" t="str">
        <f>IFERROR(K665/_data!K665-1,"")</f>
        <v/>
      </c>
    </row>
    <row r="666" spans="1:23" x14ac:dyDescent="0.25">
      <c r="A666" s="226" t="s">
        <v>40</v>
      </c>
      <c r="B666" s="227">
        <v>0.399873906428173</v>
      </c>
      <c r="C666" s="227">
        <v>0.43084895087548136</v>
      </c>
      <c r="D666" s="227">
        <v>0.43000338374801456</v>
      </c>
      <c r="E666" s="227">
        <v>0.42922499393275948</v>
      </c>
      <c r="F666" s="227">
        <v>0.42836758369621264</v>
      </c>
      <c r="G666" s="227">
        <v>0.49894044193345405</v>
      </c>
      <c r="H666" s="227">
        <v>0.52520299885532473</v>
      </c>
      <c r="I666" s="227">
        <v>0.56574968338941767</v>
      </c>
      <c r="J666" s="227">
        <v>0.56499901368025029</v>
      </c>
      <c r="K666" s="227">
        <v>0.59302210176805936</v>
      </c>
      <c r="M666" s="226" t="s">
        <v>40</v>
      </c>
      <c r="N666" s="228">
        <f>IFERROR(B666/_data!B666-1,"")</f>
        <v>0</v>
      </c>
      <c r="O666" s="228">
        <f>IFERROR(C666/_data!C666-1,"")</f>
        <v>0</v>
      </c>
      <c r="P666" s="228">
        <f>IFERROR(D666/_data!D666-1,"")</f>
        <v>0</v>
      </c>
      <c r="Q666" s="228">
        <f>IFERROR(E666/_data!E666-1,"")</f>
        <v>0</v>
      </c>
      <c r="R666" s="228">
        <f>IFERROR(F666/_data!F666-1,"")</f>
        <v>0</v>
      </c>
      <c r="S666" s="228">
        <f>IFERROR(G666/_data!G666-1,"")</f>
        <v>0</v>
      </c>
      <c r="T666" s="228">
        <f>IFERROR(H666/_data!H666-1,"")</f>
        <v>0</v>
      </c>
      <c r="U666" s="228">
        <f>IFERROR(I666/_data!I666-1,"")</f>
        <v>0</v>
      </c>
      <c r="V666" s="228">
        <f>IFERROR(J666/_data!J666-1,"")</f>
        <v>0</v>
      </c>
      <c r="W666" s="228">
        <f>IFERROR(K666/_data!K666-1,"")</f>
        <v>0</v>
      </c>
    </row>
    <row r="668" spans="1:23" x14ac:dyDescent="0.25">
      <c r="A668" s="150" t="s">
        <v>258</v>
      </c>
      <c r="B668" s="152"/>
      <c r="C668" s="152"/>
      <c r="D668" s="152"/>
      <c r="E668" s="152"/>
      <c r="F668" s="152"/>
      <c r="G668" s="152"/>
      <c r="H668" s="152"/>
      <c r="I668" s="152"/>
      <c r="J668" s="152"/>
      <c r="K668" s="152"/>
      <c r="M668" s="229" t="s">
        <v>257</v>
      </c>
      <c r="N668" s="150" t="str">
        <f>A668</f>
        <v>Energy consumption (MWh /Einwohner and  Year) - Secondary sector (Industrie)</v>
      </c>
      <c r="O668" s="152"/>
      <c r="P668" s="152"/>
      <c r="Q668" s="152"/>
      <c r="R668" s="152"/>
      <c r="S668" s="152"/>
      <c r="T668" s="152"/>
      <c r="U668" s="152"/>
      <c r="V668" s="152"/>
      <c r="W668" s="152"/>
    </row>
    <row r="669" spans="1:23" x14ac:dyDescent="0.25">
      <c r="A669" s="223" t="s">
        <v>39</v>
      </c>
      <c r="B669" s="223">
        <v>2000</v>
      </c>
      <c r="C669" s="223">
        <v>2001</v>
      </c>
      <c r="D669" s="223">
        <v>2002</v>
      </c>
      <c r="E669" s="223">
        <v>2003</v>
      </c>
      <c r="F669" s="223">
        <v>2004</v>
      </c>
      <c r="G669" s="223">
        <v>2005</v>
      </c>
      <c r="H669" s="223">
        <v>2006</v>
      </c>
      <c r="I669" s="223">
        <v>2007</v>
      </c>
      <c r="J669" s="223">
        <v>2008</v>
      </c>
      <c r="K669" s="223">
        <v>2009</v>
      </c>
      <c r="M669" s="223" t="s">
        <v>39</v>
      </c>
      <c r="N669" s="223">
        <v>2000</v>
      </c>
      <c r="O669" s="223">
        <v>2001</v>
      </c>
      <c r="P669" s="223">
        <v>2002</v>
      </c>
      <c r="Q669" s="223">
        <v>2003</v>
      </c>
      <c r="R669" s="223">
        <v>2004</v>
      </c>
      <c r="S669" s="223">
        <v>2005</v>
      </c>
      <c r="T669" s="223">
        <v>2006</v>
      </c>
      <c r="U669" s="223">
        <v>2007</v>
      </c>
      <c r="V669" s="223">
        <v>2008</v>
      </c>
      <c r="W669" s="223">
        <v>2009</v>
      </c>
    </row>
    <row r="670" spans="1:23" x14ac:dyDescent="0.25">
      <c r="A670" s="224" t="s">
        <v>1</v>
      </c>
      <c r="B670" s="225">
        <v>0.45386922558321174</v>
      </c>
      <c r="C670" s="225">
        <v>0.48906848333089348</v>
      </c>
      <c r="D670" s="225">
        <v>0.48779207048398554</v>
      </c>
      <c r="E670" s="225">
        <v>0.48665819069819838</v>
      </c>
      <c r="F670" s="225">
        <v>0.48543989051201347</v>
      </c>
      <c r="G670" s="225">
        <v>0.56528641533314172</v>
      </c>
      <c r="H670" s="225">
        <v>0.59479427626725945</v>
      </c>
      <c r="I670" s="225">
        <v>0.64087044773599156</v>
      </c>
      <c r="J670" s="225">
        <v>0.64005735926012375</v>
      </c>
      <c r="K670" s="225">
        <v>0.67173098951095578</v>
      </c>
      <c r="M670" s="224" t="s">
        <v>1</v>
      </c>
      <c r="N670" s="228">
        <f>IFERROR(B670/_data!B670-1,"")</f>
        <v>0</v>
      </c>
      <c r="O670" s="228">
        <f>IFERROR(C670/_data!C670-1,"")</f>
        <v>0</v>
      </c>
      <c r="P670" s="228">
        <f>IFERROR(D670/_data!D670-1,"")</f>
        <v>0</v>
      </c>
      <c r="Q670" s="228">
        <f>IFERROR(E670/_data!E670-1,"")</f>
        <v>0</v>
      </c>
      <c r="R670" s="228">
        <f>IFERROR(F670/_data!F670-1,"")</f>
        <v>0</v>
      </c>
      <c r="S670" s="228">
        <f>IFERROR(G670/_data!G670-1,"")</f>
        <v>0</v>
      </c>
      <c r="T670" s="228">
        <f>IFERROR(H670/_data!H670-1,"")</f>
        <v>0</v>
      </c>
      <c r="U670" s="228">
        <f>IFERROR(I670/_data!I670-1,"")</f>
        <v>0</v>
      </c>
      <c r="V670" s="228">
        <f>IFERROR(J670/_data!J670-1,"")</f>
        <v>0</v>
      </c>
      <c r="W670" s="228">
        <f>IFERROR(K670/_data!K670-1,"")</f>
        <v>0</v>
      </c>
    </row>
    <row r="671" spans="1:23" x14ac:dyDescent="0.25">
      <c r="A671" s="224" t="s">
        <v>5</v>
      </c>
      <c r="B671" s="225">
        <v>0</v>
      </c>
      <c r="C671" s="225">
        <v>0</v>
      </c>
      <c r="D671" s="225">
        <v>0</v>
      </c>
      <c r="E671" s="225">
        <v>0</v>
      </c>
      <c r="F671" s="225">
        <v>0</v>
      </c>
      <c r="G671" s="225">
        <v>0</v>
      </c>
      <c r="H671" s="225">
        <v>0</v>
      </c>
      <c r="I671" s="225">
        <v>0</v>
      </c>
      <c r="J671" s="225">
        <v>0</v>
      </c>
      <c r="K671" s="225">
        <v>0</v>
      </c>
      <c r="M671" s="224" t="s">
        <v>5</v>
      </c>
      <c r="N671" s="228" t="str">
        <f>IFERROR(B671/_data!B671-1,"")</f>
        <v/>
      </c>
      <c r="O671" s="228" t="str">
        <f>IFERROR(C671/_data!C671-1,"")</f>
        <v/>
      </c>
      <c r="P671" s="228" t="str">
        <f>IFERROR(D671/_data!D671-1,"")</f>
        <v/>
      </c>
      <c r="Q671" s="228" t="str">
        <f>IFERROR(E671/_data!E671-1,"")</f>
        <v/>
      </c>
      <c r="R671" s="228" t="str">
        <f>IFERROR(F671/_data!F671-1,"")</f>
        <v/>
      </c>
      <c r="S671" s="228" t="str">
        <f>IFERROR(G671/_data!G671-1,"")</f>
        <v/>
      </c>
      <c r="T671" s="228" t="str">
        <f>IFERROR(H671/_data!H671-1,"")</f>
        <v/>
      </c>
      <c r="U671" s="228" t="str">
        <f>IFERROR(I671/_data!I671-1,"")</f>
        <v/>
      </c>
      <c r="V671" s="228" t="str">
        <f>IFERROR(J671/_data!J671-1,"")</f>
        <v/>
      </c>
      <c r="W671" s="228" t="str">
        <f>IFERROR(K671/_data!K671-1,"")</f>
        <v/>
      </c>
    </row>
    <row r="672" spans="1:23" x14ac:dyDescent="0.25">
      <c r="A672" s="224" t="s">
        <v>6</v>
      </c>
      <c r="B672" s="225">
        <v>0.79697091072837256</v>
      </c>
      <c r="C672" s="225">
        <v>0.82428849567636364</v>
      </c>
      <c r="D672" s="225">
        <v>0.82727796058809144</v>
      </c>
      <c r="E672" s="225">
        <v>0.90871150553433688</v>
      </c>
      <c r="F672" s="225">
        <v>0.94550773996290916</v>
      </c>
      <c r="G672" s="225">
        <v>0.98781782617312841</v>
      </c>
      <c r="H672" s="225">
        <v>1.0185895367159994</v>
      </c>
      <c r="I672" s="225">
        <v>1.1792930950845706</v>
      </c>
      <c r="J672" s="225">
        <v>1.1715653278471725</v>
      </c>
      <c r="K672" s="225">
        <v>1.6348689454066676</v>
      </c>
      <c r="M672" s="224" t="s">
        <v>6</v>
      </c>
      <c r="N672" s="228">
        <f>IFERROR(B672/_data!B672-1,"")</f>
        <v>0</v>
      </c>
      <c r="O672" s="228">
        <f>IFERROR(C672/_data!C672-1,"")</f>
        <v>0</v>
      </c>
      <c r="P672" s="228">
        <f>IFERROR(D672/_data!D672-1,"")</f>
        <v>0</v>
      </c>
      <c r="Q672" s="228">
        <f>IFERROR(E672/_data!E672-1,"")</f>
        <v>0</v>
      </c>
      <c r="R672" s="228">
        <f>IFERROR(F672/_data!F672-1,"")</f>
        <v>0</v>
      </c>
      <c r="S672" s="228">
        <f>IFERROR(G672/_data!G672-1,"")</f>
        <v>0</v>
      </c>
      <c r="T672" s="228">
        <f>IFERROR(H672/_data!H672-1,"")</f>
        <v>0</v>
      </c>
      <c r="U672" s="228">
        <f>IFERROR(I672/_data!I672-1,"")</f>
        <v>0</v>
      </c>
      <c r="V672" s="228">
        <f>IFERROR(J672/_data!J672-1,"")</f>
        <v>0</v>
      </c>
      <c r="W672" s="228">
        <f>IFERROR(K672/_data!K672-1,"")</f>
        <v>0</v>
      </c>
    </row>
    <row r="673" spans="1:23" x14ac:dyDescent="0.25">
      <c r="A673" s="224" t="s">
        <v>2</v>
      </c>
      <c r="B673" s="225">
        <v>0</v>
      </c>
      <c r="C673" s="225">
        <v>0</v>
      </c>
      <c r="D673" s="225">
        <v>0</v>
      </c>
      <c r="E673" s="225">
        <v>0</v>
      </c>
      <c r="F673" s="225">
        <v>0</v>
      </c>
      <c r="G673" s="225">
        <v>0</v>
      </c>
      <c r="H673" s="225">
        <v>0</v>
      </c>
      <c r="I673" s="225">
        <v>0</v>
      </c>
      <c r="J673" s="225">
        <v>0</v>
      </c>
      <c r="K673" s="225">
        <v>0</v>
      </c>
      <c r="M673" s="224" t="s">
        <v>2</v>
      </c>
      <c r="N673" s="228" t="str">
        <f>IFERROR(B673/_data!B673-1,"")</f>
        <v/>
      </c>
      <c r="O673" s="228" t="str">
        <f>IFERROR(C673/_data!C673-1,"")</f>
        <v/>
      </c>
      <c r="P673" s="228" t="str">
        <f>IFERROR(D673/_data!D673-1,"")</f>
        <v/>
      </c>
      <c r="Q673" s="228" t="str">
        <f>IFERROR(E673/_data!E673-1,"")</f>
        <v/>
      </c>
      <c r="R673" s="228" t="str">
        <f>IFERROR(F673/_data!F673-1,"")</f>
        <v/>
      </c>
      <c r="S673" s="228" t="str">
        <f>IFERROR(G673/_data!G673-1,"")</f>
        <v/>
      </c>
      <c r="T673" s="228" t="str">
        <f>IFERROR(H673/_data!H673-1,"")</f>
        <v/>
      </c>
      <c r="U673" s="228" t="str">
        <f>IFERROR(I673/_data!I673-1,"")</f>
        <v/>
      </c>
      <c r="V673" s="228" t="str">
        <f>IFERROR(J673/_data!J673-1,"")</f>
        <v/>
      </c>
      <c r="W673" s="228" t="str">
        <f>IFERROR(K673/_data!K673-1,"")</f>
        <v/>
      </c>
    </row>
    <row r="674" spans="1:23" x14ac:dyDescent="0.25">
      <c r="A674" s="224" t="s">
        <v>7</v>
      </c>
      <c r="B674" s="225">
        <v>0</v>
      </c>
      <c r="C674" s="225">
        <v>0</v>
      </c>
      <c r="D674" s="225">
        <v>0</v>
      </c>
      <c r="E674" s="225">
        <v>0</v>
      </c>
      <c r="F674" s="225">
        <v>0</v>
      </c>
      <c r="G674" s="225">
        <v>0</v>
      </c>
      <c r="H674" s="225">
        <v>0</v>
      </c>
      <c r="I674" s="225">
        <v>0</v>
      </c>
      <c r="J674" s="225">
        <v>0</v>
      </c>
      <c r="K674" s="225">
        <v>0</v>
      </c>
      <c r="M674" s="224" t="s">
        <v>7</v>
      </c>
      <c r="N674" s="228" t="str">
        <f>IFERROR(B674/_data!B674-1,"")</f>
        <v/>
      </c>
      <c r="O674" s="228" t="str">
        <f>IFERROR(C674/_data!C674-1,"")</f>
        <v/>
      </c>
      <c r="P674" s="228" t="str">
        <f>IFERROR(D674/_data!D674-1,"")</f>
        <v/>
      </c>
      <c r="Q674" s="228" t="str">
        <f>IFERROR(E674/_data!E674-1,"")</f>
        <v/>
      </c>
      <c r="R674" s="228" t="str">
        <f>IFERROR(F674/_data!F674-1,"")</f>
        <v/>
      </c>
      <c r="S674" s="228" t="str">
        <f>IFERROR(G674/_data!G674-1,"")</f>
        <v/>
      </c>
      <c r="T674" s="228" t="str">
        <f>IFERROR(H674/_data!H674-1,"")</f>
        <v/>
      </c>
      <c r="U674" s="228" t="str">
        <f>IFERROR(I674/_data!I674-1,"")</f>
        <v/>
      </c>
      <c r="V674" s="228" t="str">
        <f>IFERROR(J674/_data!J674-1,"")</f>
        <v/>
      </c>
      <c r="W674" s="228" t="str">
        <f>IFERROR(K674/_data!K674-1,"")</f>
        <v/>
      </c>
    </row>
    <row r="675" spans="1:23" x14ac:dyDescent="0.25">
      <c r="A675" s="224" t="s">
        <v>8</v>
      </c>
      <c r="B675" s="225">
        <v>0</v>
      </c>
      <c r="C675" s="225">
        <v>0</v>
      </c>
      <c r="D675" s="225">
        <v>0</v>
      </c>
      <c r="E675" s="225">
        <v>0</v>
      </c>
      <c r="F675" s="225">
        <v>0</v>
      </c>
      <c r="G675" s="225">
        <v>0</v>
      </c>
      <c r="H675" s="225">
        <v>0</v>
      </c>
      <c r="I675" s="225">
        <v>0</v>
      </c>
      <c r="J675" s="225">
        <v>0</v>
      </c>
      <c r="K675" s="225">
        <v>0</v>
      </c>
      <c r="M675" s="224" t="s">
        <v>8</v>
      </c>
      <c r="N675" s="228" t="str">
        <f>IFERROR(B675/_data!B675-1,"")</f>
        <v/>
      </c>
      <c r="O675" s="228" t="str">
        <f>IFERROR(C675/_data!C675-1,"")</f>
        <v/>
      </c>
      <c r="P675" s="228" t="str">
        <f>IFERROR(D675/_data!D675-1,"")</f>
        <v/>
      </c>
      <c r="Q675" s="228" t="str">
        <f>IFERROR(E675/_data!E675-1,"")</f>
        <v/>
      </c>
      <c r="R675" s="228" t="str">
        <f>IFERROR(F675/_data!F675-1,"")</f>
        <v/>
      </c>
      <c r="S675" s="228" t="str">
        <f>IFERROR(G675/_data!G675-1,"")</f>
        <v/>
      </c>
      <c r="T675" s="228" t="str">
        <f>IFERROR(H675/_data!H675-1,"")</f>
        <v/>
      </c>
      <c r="U675" s="228" t="str">
        <f>IFERROR(I675/_data!I675-1,"")</f>
        <v/>
      </c>
      <c r="V675" s="228" t="str">
        <f>IFERROR(J675/_data!J675-1,"")</f>
        <v/>
      </c>
      <c r="W675" s="228" t="str">
        <f>IFERROR(K675/_data!K675-1,"")</f>
        <v/>
      </c>
    </row>
    <row r="676" spans="1:23" x14ac:dyDescent="0.25">
      <c r="A676" s="224" t="s">
        <v>9</v>
      </c>
      <c r="B676" s="225">
        <v>0</v>
      </c>
      <c r="C676" s="225">
        <v>0</v>
      </c>
      <c r="D676" s="225">
        <v>0</v>
      </c>
      <c r="E676" s="225">
        <v>0</v>
      </c>
      <c r="F676" s="225">
        <v>0</v>
      </c>
      <c r="G676" s="225">
        <v>0</v>
      </c>
      <c r="H676" s="225">
        <v>0</v>
      </c>
      <c r="I676" s="225">
        <v>0</v>
      </c>
      <c r="J676" s="225">
        <v>0</v>
      </c>
      <c r="K676" s="225">
        <v>0</v>
      </c>
      <c r="M676" s="224" t="s">
        <v>9</v>
      </c>
      <c r="N676" s="228" t="str">
        <f>IFERROR(B676/_data!B676-1,"")</f>
        <v/>
      </c>
      <c r="O676" s="228" t="str">
        <f>IFERROR(C676/_data!C676-1,"")</f>
        <v/>
      </c>
      <c r="P676" s="228" t="str">
        <f>IFERROR(D676/_data!D676-1,"")</f>
        <v/>
      </c>
      <c r="Q676" s="228" t="str">
        <f>IFERROR(E676/_data!E676-1,"")</f>
        <v/>
      </c>
      <c r="R676" s="228" t="str">
        <f>IFERROR(F676/_data!F676-1,"")</f>
        <v/>
      </c>
      <c r="S676" s="228" t="str">
        <f>IFERROR(G676/_data!G676-1,"")</f>
        <v/>
      </c>
      <c r="T676" s="228" t="str">
        <f>IFERROR(H676/_data!H676-1,"")</f>
        <v/>
      </c>
      <c r="U676" s="228" t="str">
        <f>IFERROR(I676/_data!I676-1,"")</f>
        <v/>
      </c>
      <c r="V676" s="228" t="str">
        <f>IFERROR(J676/_data!J676-1,"")</f>
        <v/>
      </c>
      <c r="W676" s="228" t="str">
        <f>IFERROR(K676/_data!K676-1,"")</f>
        <v/>
      </c>
    </row>
    <row r="677" spans="1:23" x14ac:dyDescent="0.25">
      <c r="A677" s="224" t="s">
        <v>10</v>
      </c>
      <c r="B677" s="225">
        <v>0</v>
      </c>
      <c r="C677" s="225">
        <v>0</v>
      </c>
      <c r="D677" s="225">
        <v>0</v>
      </c>
      <c r="E677" s="225">
        <v>0</v>
      </c>
      <c r="F677" s="225">
        <v>0</v>
      </c>
      <c r="G677" s="225">
        <v>0</v>
      </c>
      <c r="H677" s="225">
        <v>0</v>
      </c>
      <c r="I677" s="225">
        <v>0</v>
      </c>
      <c r="J677" s="225">
        <v>0</v>
      </c>
      <c r="K677" s="225">
        <v>0</v>
      </c>
      <c r="M677" s="224" t="s">
        <v>10</v>
      </c>
      <c r="N677" s="228" t="str">
        <f>IFERROR(B677/_data!B677-1,"")</f>
        <v/>
      </c>
      <c r="O677" s="228" t="str">
        <f>IFERROR(C677/_data!C677-1,"")</f>
        <v/>
      </c>
      <c r="P677" s="228" t="str">
        <f>IFERROR(D677/_data!D677-1,"")</f>
        <v/>
      </c>
      <c r="Q677" s="228" t="str">
        <f>IFERROR(E677/_data!E677-1,"")</f>
        <v/>
      </c>
      <c r="R677" s="228" t="str">
        <f>IFERROR(F677/_data!F677-1,"")</f>
        <v/>
      </c>
      <c r="S677" s="228" t="str">
        <f>IFERROR(G677/_data!G677-1,"")</f>
        <v/>
      </c>
      <c r="T677" s="228" t="str">
        <f>IFERROR(H677/_data!H677-1,"")</f>
        <v/>
      </c>
      <c r="U677" s="228" t="str">
        <f>IFERROR(I677/_data!I677-1,"")</f>
        <v/>
      </c>
      <c r="V677" s="228" t="str">
        <f>IFERROR(J677/_data!J677-1,"")</f>
        <v/>
      </c>
      <c r="W677" s="228" t="str">
        <f>IFERROR(K677/_data!K677-1,"")</f>
        <v/>
      </c>
    </row>
    <row r="678" spans="1:23" x14ac:dyDescent="0.25">
      <c r="A678" s="224" t="s">
        <v>11</v>
      </c>
      <c r="B678" s="225">
        <v>0</v>
      </c>
      <c r="C678" s="225">
        <v>0</v>
      </c>
      <c r="D678" s="225">
        <v>0</v>
      </c>
      <c r="E678" s="225">
        <v>0</v>
      </c>
      <c r="F678" s="225">
        <v>0</v>
      </c>
      <c r="G678" s="225">
        <v>0</v>
      </c>
      <c r="H678" s="225">
        <v>0</v>
      </c>
      <c r="I678" s="225">
        <v>0</v>
      </c>
      <c r="J678" s="225">
        <v>0</v>
      </c>
      <c r="K678" s="225">
        <v>0</v>
      </c>
      <c r="M678" s="224" t="s">
        <v>11</v>
      </c>
      <c r="N678" s="228" t="str">
        <f>IFERROR(B678/_data!B678-1,"")</f>
        <v/>
      </c>
      <c r="O678" s="228" t="str">
        <f>IFERROR(C678/_data!C678-1,"")</f>
        <v/>
      </c>
      <c r="P678" s="228" t="str">
        <f>IFERROR(D678/_data!D678-1,"")</f>
        <v/>
      </c>
      <c r="Q678" s="228" t="str">
        <f>IFERROR(E678/_data!E678-1,"")</f>
        <v/>
      </c>
      <c r="R678" s="228" t="str">
        <f>IFERROR(F678/_data!F678-1,"")</f>
        <v/>
      </c>
      <c r="S678" s="228" t="str">
        <f>IFERROR(G678/_data!G678-1,"")</f>
        <v/>
      </c>
      <c r="T678" s="228" t="str">
        <f>IFERROR(H678/_data!H678-1,"")</f>
        <v/>
      </c>
      <c r="U678" s="228" t="str">
        <f>IFERROR(I678/_data!I678-1,"")</f>
        <v/>
      </c>
      <c r="V678" s="228" t="str">
        <f>IFERROR(J678/_data!J678-1,"")</f>
        <v/>
      </c>
      <c r="W678" s="228" t="str">
        <f>IFERROR(K678/_data!K678-1,"")</f>
        <v/>
      </c>
    </row>
    <row r="679" spans="1:23" x14ac:dyDescent="0.25">
      <c r="A679" s="226" t="s">
        <v>40</v>
      </c>
      <c r="B679" s="227">
        <v>1.2508401363115844</v>
      </c>
      <c r="C679" s="227">
        <v>1.3133569790072572</v>
      </c>
      <c r="D679" s="227">
        <v>1.3150700310720769</v>
      </c>
      <c r="E679" s="227">
        <v>1.3953696962325353</v>
      </c>
      <c r="F679" s="227">
        <v>1.4309476304749227</v>
      </c>
      <c r="G679" s="227">
        <v>1.5531042415062701</v>
      </c>
      <c r="H679" s="227">
        <v>1.6133838129832587</v>
      </c>
      <c r="I679" s="227">
        <v>1.8201635428205623</v>
      </c>
      <c r="J679" s="227">
        <v>1.8116226871072962</v>
      </c>
      <c r="K679" s="227">
        <v>2.3065999349176236</v>
      </c>
      <c r="M679" s="226" t="s">
        <v>40</v>
      </c>
      <c r="N679" s="228">
        <f>IFERROR(B679/_data!B679-1,"")</f>
        <v>0</v>
      </c>
      <c r="O679" s="228">
        <f>IFERROR(C679/_data!C679-1,"")</f>
        <v>0</v>
      </c>
      <c r="P679" s="228">
        <f>IFERROR(D679/_data!D679-1,"")</f>
        <v>0</v>
      </c>
      <c r="Q679" s="228">
        <f>IFERROR(E679/_data!E679-1,"")</f>
        <v>0</v>
      </c>
      <c r="R679" s="228">
        <f>IFERROR(F679/_data!F679-1,"")</f>
        <v>0</v>
      </c>
      <c r="S679" s="228">
        <f>IFERROR(G679/_data!G679-1,"")</f>
        <v>0</v>
      </c>
      <c r="T679" s="228">
        <f>IFERROR(H679/_data!H679-1,"")</f>
        <v>0</v>
      </c>
      <c r="U679" s="228">
        <f>IFERROR(I679/_data!I679-1,"")</f>
        <v>0</v>
      </c>
      <c r="V679" s="228">
        <f>IFERROR(J679/_data!J679-1,"")</f>
        <v>0</v>
      </c>
      <c r="W679" s="228">
        <f>IFERROR(K679/_data!K679-1,"")</f>
        <v>0</v>
      </c>
    </row>
    <row r="681" spans="1:23" x14ac:dyDescent="0.25">
      <c r="A681" s="150" t="s">
        <v>259</v>
      </c>
      <c r="B681" s="152"/>
      <c r="C681" s="152"/>
      <c r="D681" s="152"/>
      <c r="E681" s="152"/>
      <c r="F681" s="152"/>
      <c r="G681" s="152"/>
      <c r="H681" s="152"/>
      <c r="I681" s="152"/>
      <c r="J681" s="152"/>
      <c r="K681" s="152"/>
      <c r="M681" s="229" t="s">
        <v>257</v>
      </c>
      <c r="N681" s="150" t="str">
        <f>A681</f>
        <v>Energy consumption (MWh /Einwohner and  Year) - Tertiary sector (Services)</v>
      </c>
      <c r="O681" s="152"/>
      <c r="P681" s="152"/>
      <c r="Q681" s="152"/>
      <c r="R681" s="152"/>
      <c r="S681" s="152"/>
      <c r="T681" s="152"/>
      <c r="U681" s="152"/>
      <c r="V681" s="152"/>
      <c r="W681" s="152"/>
    </row>
    <row r="682" spans="1:23" x14ac:dyDescent="0.25">
      <c r="A682" s="223" t="s">
        <v>39</v>
      </c>
      <c r="B682" s="223">
        <v>2000</v>
      </c>
      <c r="C682" s="223">
        <v>2001</v>
      </c>
      <c r="D682" s="223">
        <v>2002</v>
      </c>
      <c r="E682" s="223">
        <v>2003</v>
      </c>
      <c r="F682" s="223">
        <v>2004</v>
      </c>
      <c r="G682" s="223">
        <v>2005</v>
      </c>
      <c r="H682" s="223">
        <v>2006</v>
      </c>
      <c r="I682" s="223">
        <v>2007</v>
      </c>
      <c r="J682" s="223">
        <v>2008</v>
      </c>
      <c r="K682" s="223">
        <v>2009</v>
      </c>
      <c r="M682" s="223" t="s">
        <v>39</v>
      </c>
      <c r="N682" s="223">
        <v>2000</v>
      </c>
      <c r="O682" s="223">
        <v>2001</v>
      </c>
      <c r="P682" s="223">
        <v>2002</v>
      </c>
      <c r="Q682" s="223">
        <v>2003</v>
      </c>
      <c r="R682" s="223">
        <v>2004</v>
      </c>
      <c r="S682" s="223">
        <v>2005</v>
      </c>
      <c r="T682" s="223">
        <v>2006</v>
      </c>
      <c r="U682" s="223">
        <v>2007</v>
      </c>
      <c r="V682" s="223">
        <v>2008</v>
      </c>
      <c r="W682" s="223">
        <v>2009</v>
      </c>
    </row>
    <row r="683" spans="1:23" x14ac:dyDescent="0.25">
      <c r="A683" s="224" t="s">
        <v>1</v>
      </c>
      <c r="B683" s="225">
        <v>0.10706500426741977</v>
      </c>
      <c r="C683" s="225">
        <v>0.11491339582132175</v>
      </c>
      <c r="D683" s="225">
        <v>0.11545660296674679</v>
      </c>
      <c r="E683" s="225">
        <v>0.11618120136525821</v>
      </c>
      <c r="F683" s="225">
        <v>0.1168651588269662</v>
      </c>
      <c r="G683" s="225">
        <v>0.13667036495738144</v>
      </c>
      <c r="H683" s="225">
        <v>0.14473597347020845</v>
      </c>
      <c r="I683" s="225">
        <v>0.15601565137123294</v>
      </c>
      <c r="J683" s="225">
        <v>0.15576442220413142</v>
      </c>
      <c r="K683" s="225">
        <v>0.16344226866526326</v>
      </c>
      <c r="M683" s="224" t="s">
        <v>1</v>
      </c>
      <c r="N683" s="228">
        <f>IFERROR(B683/_data!B683-1,"")</f>
        <v>0</v>
      </c>
      <c r="O683" s="228">
        <f>IFERROR(C683/_data!C683-1,"")</f>
        <v>0</v>
      </c>
      <c r="P683" s="228">
        <f>IFERROR(D683/_data!D683-1,"")</f>
        <v>0</v>
      </c>
      <c r="Q683" s="228">
        <f>IFERROR(E683/_data!E683-1,"")</f>
        <v>0</v>
      </c>
      <c r="R683" s="228">
        <f>IFERROR(F683/_data!F683-1,"")</f>
        <v>0</v>
      </c>
      <c r="S683" s="228">
        <f>IFERROR(G683/_data!G683-1,"")</f>
        <v>0</v>
      </c>
      <c r="T683" s="228">
        <f>IFERROR(H683/_data!H683-1,"")</f>
        <v>0</v>
      </c>
      <c r="U683" s="228">
        <f>IFERROR(I683/_data!I683-1,"")</f>
        <v>0</v>
      </c>
      <c r="V683" s="228">
        <f>IFERROR(J683/_data!J683-1,"")</f>
        <v>0</v>
      </c>
      <c r="W683" s="228">
        <f>IFERROR(K683/_data!K683-1,"")</f>
        <v>0</v>
      </c>
    </row>
    <row r="684" spans="1:23" x14ac:dyDescent="0.25">
      <c r="A684" s="224" t="s">
        <v>5</v>
      </c>
      <c r="B684" s="225">
        <v>0</v>
      </c>
      <c r="C684" s="225">
        <v>0</v>
      </c>
      <c r="D684" s="225">
        <v>0</v>
      </c>
      <c r="E684" s="225">
        <v>0</v>
      </c>
      <c r="F684" s="225">
        <v>0</v>
      </c>
      <c r="G684" s="225">
        <v>0</v>
      </c>
      <c r="H684" s="225">
        <v>0</v>
      </c>
      <c r="I684" s="225">
        <v>0</v>
      </c>
      <c r="J684" s="225">
        <v>0</v>
      </c>
      <c r="K684" s="225">
        <v>0</v>
      </c>
      <c r="M684" s="224" t="s">
        <v>5</v>
      </c>
      <c r="N684" s="228" t="str">
        <f>IFERROR(B684/_data!B684-1,"")</f>
        <v/>
      </c>
      <c r="O684" s="228" t="str">
        <f>IFERROR(C684/_data!C684-1,"")</f>
        <v/>
      </c>
      <c r="P684" s="228" t="str">
        <f>IFERROR(D684/_data!D684-1,"")</f>
        <v/>
      </c>
      <c r="Q684" s="228" t="str">
        <f>IFERROR(E684/_data!E684-1,"")</f>
        <v/>
      </c>
      <c r="R684" s="228" t="str">
        <f>IFERROR(F684/_data!F684-1,"")</f>
        <v/>
      </c>
      <c r="S684" s="228" t="str">
        <f>IFERROR(G684/_data!G684-1,"")</f>
        <v/>
      </c>
      <c r="T684" s="228" t="str">
        <f>IFERROR(H684/_data!H684-1,"")</f>
        <v/>
      </c>
      <c r="U684" s="228" t="str">
        <f>IFERROR(I684/_data!I684-1,"")</f>
        <v/>
      </c>
      <c r="V684" s="228" t="str">
        <f>IFERROR(J684/_data!J684-1,"")</f>
        <v/>
      </c>
      <c r="W684" s="228" t="str">
        <f>IFERROR(K684/_data!K684-1,"")</f>
        <v/>
      </c>
    </row>
    <row r="685" spans="1:23" x14ac:dyDescent="0.25">
      <c r="A685" s="224" t="s">
        <v>6</v>
      </c>
      <c r="B685" s="225">
        <v>17.376495920261789</v>
      </c>
      <c r="C685" s="225">
        <v>18.10114834549243</v>
      </c>
      <c r="D685" s="225">
        <v>18.866406010100714</v>
      </c>
      <c r="E685" s="225">
        <v>20.756811517372387</v>
      </c>
      <c r="F685" s="225">
        <v>15.957771839419038</v>
      </c>
      <c r="G685" s="225">
        <v>16.591758903366351</v>
      </c>
      <c r="H685" s="225">
        <v>12.879476954967073</v>
      </c>
      <c r="I685" s="225">
        <v>17.163493906311075</v>
      </c>
      <c r="J685" s="225">
        <v>15.775072921244153</v>
      </c>
      <c r="K685" s="225">
        <v>15.483449512337359</v>
      </c>
      <c r="M685" s="224" t="s">
        <v>6</v>
      </c>
      <c r="N685" s="228">
        <f>IFERROR(B685/_data!B685-1,"")</f>
        <v>0</v>
      </c>
      <c r="O685" s="228">
        <f>IFERROR(C685/_data!C685-1,"")</f>
        <v>0</v>
      </c>
      <c r="P685" s="228">
        <f>IFERROR(D685/_data!D685-1,"")</f>
        <v>0</v>
      </c>
      <c r="Q685" s="228">
        <f>IFERROR(E685/_data!E685-1,"")</f>
        <v>0</v>
      </c>
      <c r="R685" s="228">
        <f>IFERROR(F685/_data!F685-1,"")</f>
        <v>0</v>
      </c>
      <c r="S685" s="228">
        <f>IFERROR(G685/_data!G685-1,"")</f>
        <v>0</v>
      </c>
      <c r="T685" s="228">
        <f>IFERROR(H685/_data!H685-1,"")</f>
        <v>0</v>
      </c>
      <c r="U685" s="228">
        <f>IFERROR(I685/_data!I685-1,"")</f>
        <v>0</v>
      </c>
      <c r="V685" s="228">
        <f>IFERROR(J685/_data!J685-1,"")</f>
        <v>0</v>
      </c>
      <c r="W685" s="228">
        <f>IFERROR(K685/_data!K685-1,"")</f>
        <v>0</v>
      </c>
    </row>
    <row r="686" spans="1:23" x14ac:dyDescent="0.25">
      <c r="A686" s="224" t="s">
        <v>2</v>
      </c>
      <c r="B686" s="225">
        <v>0</v>
      </c>
      <c r="C686" s="225">
        <v>0</v>
      </c>
      <c r="D686" s="225">
        <v>0</v>
      </c>
      <c r="E686" s="225">
        <v>0</v>
      </c>
      <c r="F686" s="225">
        <v>0</v>
      </c>
      <c r="G686" s="225">
        <v>0</v>
      </c>
      <c r="H686" s="225">
        <v>0</v>
      </c>
      <c r="I686" s="225">
        <v>0</v>
      </c>
      <c r="J686" s="225">
        <v>0</v>
      </c>
      <c r="K686" s="225">
        <v>0</v>
      </c>
      <c r="M686" s="224" t="s">
        <v>2</v>
      </c>
      <c r="N686" s="228" t="str">
        <f>IFERROR(B686/_data!B686-1,"")</f>
        <v/>
      </c>
      <c r="O686" s="228" t="str">
        <f>IFERROR(C686/_data!C686-1,"")</f>
        <v/>
      </c>
      <c r="P686" s="228" t="str">
        <f>IFERROR(D686/_data!D686-1,"")</f>
        <v/>
      </c>
      <c r="Q686" s="228" t="str">
        <f>IFERROR(E686/_data!E686-1,"")</f>
        <v/>
      </c>
      <c r="R686" s="228" t="str">
        <f>IFERROR(F686/_data!F686-1,"")</f>
        <v/>
      </c>
      <c r="S686" s="228" t="str">
        <f>IFERROR(G686/_data!G686-1,"")</f>
        <v/>
      </c>
      <c r="T686" s="228" t="str">
        <f>IFERROR(H686/_data!H686-1,"")</f>
        <v/>
      </c>
      <c r="U686" s="228" t="str">
        <f>IFERROR(I686/_data!I686-1,"")</f>
        <v/>
      </c>
      <c r="V686" s="228" t="str">
        <f>IFERROR(J686/_data!J686-1,"")</f>
        <v/>
      </c>
      <c r="W686" s="228" t="str">
        <f>IFERROR(K686/_data!K686-1,"")</f>
        <v/>
      </c>
    </row>
    <row r="687" spans="1:23" x14ac:dyDescent="0.25">
      <c r="A687" s="224" t="s">
        <v>7</v>
      </c>
      <c r="B687" s="225">
        <v>3.9680080140654908</v>
      </c>
      <c r="C687" s="225">
        <v>4.7705841625833045</v>
      </c>
      <c r="D687" s="225">
        <v>4.5005128761044126</v>
      </c>
      <c r="E687" s="225">
        <v>4.8213405646808001</v>
      </c>
      <c r="F687" s="225">
        <v>4.6885047904897501</v>
      </c>
      <c r="G687" s="225">
        <v>4.8100830714773606</v>
      </c>
      <c r="H687" s="225">
        <v>4.5834793708892994</v>
      </c>
      <c r="I687" s="225">
        <v>5.065048979310049</v>
      </c>
      <c r="J687" s="225">
        <v>5.4803887735396302</v>
      </c>
      <c r="K687" s="225">
        <v>4.9421483539031836</v>
      </c>
      <c r="M687" s="224" t="s">
        <v>7</v>
      </c>
      <c r="N687" s="228">
        <f>IFERROR(B687/_data!B687-1,"")</f>
        <v>0</v>
      </c>
      <c r="O687" s="228">
        <f>IFERROR(C687/_data!C687-1,"")</f>
        <v>0</v>
      </c>
      <c r="P687" s="228">
        <f>IFERROR(D687/_data!D687-1,"")</f>
        <v>0</v>
      </c>
      <c r="Q687" s="228">
        <f>IFERROR(E687/_data!E687-1,"")</f>
        <v>0</v>
      </c>
      <c r="R687" s="228">
        <f>IFERROR(F687/_data!F687-1,"")</f>
        <v>0</v>
      </c>
      <c r="S687" s="228">
        <f>IFERROR(G687/_data!G687-1,"")</f>
        <v>0</v>
      </c>
      <c r="T687" s="228">
        <f>IFERROR(H687/_data!H687-1,"")</f>
        <v>0</v>
      </c>
      <c r="U687" s="228">
        <f>IFERROR(I687/_data!I687-1,"")</f>
        <v>0</v>
      </c>
      <c r="V687" s="228">
        <f>IFERROR(J687/_data!J687-1,"")</f>
        <v>0</v>
      </c>
      <c r="W687" s="228">
        <f>IFERROR(K687/_data!K687-1,"")</f>
        <v>0</v>
      </c>
    </row>
    <row r="688" spans="1:23" x14ac:dyDescent="0.25">
      <c r="A688" s="224" t="s">
        <v>8</v>
      </c>
      <c r="B688" s="225">
        <v>0</v>
      </c>
      <c r="C688" s="225">
        <v>0</v>
      </c>
      <c r="D688" s="225">
        <v>0</v>
      </c>
      <c r="E688" s="225">
        <v>0</v>
      </c>
      <c r="F688" s="225">
        <v>0</v>
      </c>
      <c r="G688" s="225">
        <v>0</v>
      </c>
      <c r="H688" s="225">
        <v>0</v>
      </c>
      <c r="I688" s="225">
        <v>0</v>
      </c>
      <c r="J688" s="225">
        <v>0</v>
      </c>
      <c r="K688" s="225">
        <v>0</v>
      </c>
      <c r="M688" s="224" t="s">
        <v>8</v>
      </c>
      <c r="N688" s="228" t="str">
        <f>IFERROR(B688/_data!B688-1,"")</f>
        <v/>
      </c>
      <c r="O688" s="228" t="str">
        <f>IFERROR(C688/_data!C688-1,"")</f>
        <v/>
      </c>
      <c r="P688" s="228" t="str">
        <f>IFERROR(D688/_data!D688-1,"")</f>
        <v/>
      </c>
      <c r="Q688" s="228" t="str">
        <f>IFERROR(E688/_data!E688-1,"")</f>
        <v/>
      </c>
      <c r="R688" s="228" t="str">
        <f>IFERROR(F688/_data!F688-1,"")</f>
        <v/>
      </c>
      <c r="S688" s="228" t="str">
        <f>IFERROR(G688/_data!G688-1,"")</f>
        <v/>
      </c>
      <c r="T688" s="228" t="str">
        <f>IFERROR(H688/_data!H688-1,"")</f>
        <v/>
      </c>
      <c r="U688" s="228" t="str">
        <f>IFERROR(I688/_data!I688-1,"")</f>
        <v/>
      </c>
      <c r="V688" s="228" t="str">
        <f>IFERROR(J688/_data!J688-1,"")</f>
        <v/>
      </c>
      <c r="W688" s="228" t="str">
        <f>IFERROR(K688/_data!K688-1,"")</f>
        <v/>
      </c>
    </row>
    <row r="689" spans="1:23" x14ac:dyDescent="0.25">
      <c r="A689" s="224" t="s">
        <v>9</v>
      </c>
      <c r="B689" s="225">
        <v>0</v>
      </c>
      <c r="C689" s="225">
        <v>0</v>
      </c>
      <c r="D689" s="225">
        <v>0</v>
      </c>
      <c r="E689" s="225">
        <v>0</v>
      </c>
      <c r="F689" s="225">
        <v>0</v>
      </c>
      <c r="G689" s="225">
        <v>0</v>
      </c>
      <c r="H689" s="225">
        <v>0</v>
      </c>
      <c r="I689" s="225">
        <v>0</v>
      </c>
      <c r="J689" s="225">
        <v>0</v>
      </c>
      <c r="K689" s="225">
        <v>0</v>
      </c>
      <c r="M689" s="224" t="s">
        <v>9</v>
      </c>
      <c r="N689" s="228" t="str">
        <f>IFERROR(B689/_data!B689-1,"")</f>
        <v/>
      </c>
      <c r="O689" s="228" t="str">
        <f>IFERROR(C689/_data!C689-1,"")</f>
        <v/>
      </c>
      <c r="P689" s="228" t="str">
        <f>IFERROR(D689/_data!D689-1,"")</f>
        <v/>
      </c>
      <c r="Q689" s="228" t="str">
        <f>IFERROR(E689/_data!E689-1,"")</f>
        <v/>
      </c>
      <c r="R689" s="228" t="str">
        <f>IFERROR(F689/_data!F689-1,"")</f>
        <v/>
      </c>
      <c r="S689" s="228" t="str">
        <f>IFERROR(G689/_data!G689-1,"")</f>
        <v/>
      </c>
      <c r="T689" s="228" t="str">
        <f>IFERROR(H689/_data!H689-1,"")</f>
        <v/>
      </c>
      <c r="U689" s="228" t="str">
        <f>IFERROR(I689/_data!I689-1,"")</f>
        <v/>
      </c>
      <c r="V689" s="228" t="str">
        <f>IFERROR(J689/_data!J689-1,"")</f>
        <v/>
      </c>
      <c r="W689" s="228" t="str">
        <f>IFERROR(K689/_data!K689-1,"")</f>
        <v/>
      </c>
    </row>
    <row r="690" spans="1:23" x14ac:dyDescent="0.25">
      <c r="A690" s="224" t="s">
        <v>10</v>
      </c>
      <c r="B690" s="225">
        <v>0.22486736342967009</v>
      </c>
      <c r="C690" s="225">
        <v>0.2223815264858717</v>
      </c>
      <c r="D690" s="225">
        <v>0.22004386046591279</v>
      </c>
      <c r="E690" s="225">
        <v>0.21777998856738728</v>
      </c>
      <c r="F690" s="225">
        <v>0.21551449330236072</v>
      </c>
      <c r="G690" s="225">
        <v>0.21319640834961381</v>
      </c>
      <c r="H690" s="225">
        <v>0.21079851611728198</v>
      </c>
      <c r="I690" s="225">
        <v>0.20832577266279692</v>
      </c>
      <c r="J690" s="225">
        <v>0.20580331925738027</v>
      </c>
      <c r="K690" s="225">
        <v>0.20327086246287349</v>
      </c>
      <c r="M690" s="224" t="s">
        <v>10</v>
      </c>
      <c r="N690" s="228">
        <f>IFERROR(B690/_data!B690-1,"")</f>
        <v>0</v>
      </c>
      <c r="O690" s="228">
        <f>IFERROR(C690/_data!C690-1,"")</f>
        <v>0</v>
      </c>
      <c r="P690" s="228">
        <f>IFERROR(D690/_data!D690-1,"")</f>
        <v>0</v>
      </c>
      <c r="Q690" s="228">
        <f>IFERROR(E690/_data!E690-1,"")</f>
        <v>0</v>
      </c>
      <c r="R690" s="228">
        <f>IFERROR(F690/_data!F690-1,"")</f>
        <v>0</v>
      </c>
      <c r="S690" s="228">
        <f>IFERROR(G690/_data!G690-1,"")</f>
        <v>0</v>
      </c>
      <c r="T690" s="228">
        <f>IFERROR(H690/_data!H690-1,"")</f>
        <v>0</v>
      </c>
      <c r="U690" s="228">
        <f>IFERROR(I690/_data!I690-1,"")</f>
        <v>0</v>
      </c>
      <c r="V690" s="228">
        <f>IFERROR(J690/_data!J690-1,"")</f>
        <v>0</v>
      </c>
      <c r="W690" s="228">
        <f>IFERROR(K690/_data!K690-1,"")</f>
        <v>0</v>
      </c>
    </row>
    <row r="691" spans="1:23" x14ac:dyDescent="0.25">
      <c r="A691" s="224" t="s">
        <v>11</v>
      </c>
      <c r="B691" s="225">
        <v>0</v>
      </c>
      <c r="C691" s="225">
        <v>0</v>
      </c>
      <c r="D691" s="225">
        <v>0</v>
      </c>
      <c r="E691" s="225">
        <v>0</v>
      </c>
      <c r="F691" s="225">
        <v>0</v>
      </c>
      <c r="G691" s="225">
        <v>0</v>
      </c>
      <c r="H691" s="225">
        <v>0</v>
      </c>
      <c r="I691" s="225">
        <v>0</v>
      </c>
      <c r="J691" s="225">
        <v>0</v>
      </c>
      <c r="K691" s="225">
        <v>0</v>
      </c>
      <c r="M691" s="224" t="s">
        <v>11</v>
      </c>
      <c r="N691" s="228" t="str">
        <f>IFERROR(B691/_data!B691-1,"")</f>
        <v/>
      </c>
      <c r="O691" s="228" t="str">
        <f>IFERROR(C691/_data!C691-1,"")</f>
        <v/>
      </c>
      <c r="P691" s="228" t="str">
        <f>IFERROR(D691/_data!D691-1,"")</f>
        <v/>
      </c>
      <c r="Q691" s="228" t="str">
        <f>IFERROR(E691/_data!E691-1,"")</f>
        <v/>
      </c>
      <c r="R691" s="228" t="str">
        <f>IFERROR(F691/_data!F691-1,"")</f>
        <v/>
      </c>
      <c r="S691" s="228" t="str">
        <f>IFERROR(G691/_data!G691-1,"")</f>
        <v/>
      </c>
      <c r="T691" s="228" t="str">
        <f>IFERROR(H691/_data!H691-1,"")</f>
        <v/>
      </c>
      <c r="U691" s="228" t="str">
        <f>IFERROR(I691/_data!I691-1,"")</f>
        <v/>
      </c>
      <c r="V691" s="228" t="str">
        <f>IFERROR(J691/_data!J691-1,"")</f>
        <v/>
      </c>
      <c r="W691" s="228" t="str">
        <f>IFERROR(K691/_data!K691-1,"")</f>
        <v/>
      </c>
    </row>
    <row r="692" spans="1:23" x14ac:dyDescent="0.25">
      <c r="A692" s="226" t="s">
        <v>40</v>
      </c>
      <c r="B692" s="227">
        <v>21.676436302024367</v>
      </c>
      <c r="C692" s="227">
        <v>23.209027430382928</v>
      </c>
      <c r="D692" s="227">
        <v>23.70241934963779</v>
      </c>
      <c r="E692" s="227">
        <v>25.912113271985831</v>
      </c>
      <c r="F692" s="227">
        <v>20.978656282038113</v>
      </c>
      <c r="G692" s="227">
        <v>21.751708748150708</v>
      </c>
      <c r="H692" s="227">
        <v>17.818490815443862</v>
      </c>
      <c r="I692" s="227">
        <v>22.592884309655155</v>
      </c>
      <c r="J692" s="227">
        <v>21.617029436245293</v>
      </c>
      <c r="K692" s="227">
        <v>20.792310997368681</v>
      </c>
      <c r="M692" s="226" t="s">
        <v>40</v>
      </c>
      <c r="N692" s="228">
        <f>IFERROR(B692/_data!B692-1,"")</f>
        <v>0</v>
      </c>
      <c r="O692" s="228">
        <f>IFERROR(C692/_data!C692-1,"")</f>
        <v>0</v>
      </c>
      <c r="P692" s="228">
        <f>IFERROR(D692/_data!D692-1,"")</f>
        <v>0</v>
      </c>
      <c r="Q692" s="228">
        <f>IFERROR(E692/_data!E692-1,"")</f>
        <v>0</v>
      </c>
      <c r="R692" s="228">
        <f>IFERROR(F692/_data!F692-1,"")</f>
        <v>0</v>
      </c>
      <c r="S692" s="228">
        <f>IFERROR(G692/_data!G692-1,"")</f>
        <v>0</v>
      </c>
      <c r="T692" s="228">
        <f>IFERROR(H692/_data!H692-1,"")</f>
        <v>0</v>
      </c>
      <c r="U692" s="228">
        <f>IFERROR(I692/_data!I692-1,"")</f>
        <v>0</v>
      </c>
      <c r="V692" s="228">
        <f>IFERROR(J692/_data!J692-1,"")</f>
        <v>0</v>
      </c>
      <c r="W692" s="228">
        <f>IFERROR(K692/_data!K692-1,"")</f>
        <v>0</v>
      </c>
    </row>
    <row r="694" spans="1:23" x14ac:dyDescent="0.25">
      <c r="A694" s="150" t="s">
        <v>260</v>
      </c>
      <c r="B694" s="152"/>
      <c r="C694" s="152"/>
      <c r="D694" s="152"/>
      <c r="E694" s="152"/>
      <c r="F694" s="152"/>
      <c r="G694" s="152"/>
      <c r="H694" s="152"/>
      <c r="I694" s="152"/>
      <c r="J694" s="152"/>
      <c r="K694" s="152"/>
      <c r="M694" s="229" t="s">
        <v>257</v>
      </c>
      <c r="N694" s="150" t="str">
        <f>A694</f>
        <v>Energy consumption (MWh /Einwohner and  Year) - Road</v>
      </c>
      <c r="O694" s="152"/>
      <c r="P694" s="152"/>
      <c r="Q694" s="152"/>
      <c r="R694" s="152"/>
      <c r="S694" s="152"/>
      <c r="T694" s="152"/>
      <c r="U694" s="152"/>
      <c r="V694" s="152"/>
      <c r="W694" s="152"/>
    </row>
    <row r="695" spans="1:23" x14ac:dyDescent="0.25">
      <c r="A695" s="223" t="s">
        <v>39</v>
      </c>
      <c r="B695" s="223">
        <v>2000</v>
      </c>
      <c r="C695" s="223">
        <v>2001</v>
      </c>
      <c r="D695" s="223">
        <v>2002</v>
      </c>
      <c r="E695" s="223">
        <v>2003</v>
      </c>
      <c r="F695" s="223">
        <v>2004</v>
      </c>
      <c r="G695" s="223">
        <v>2005</v>
      </c>
      <c r="H695" s="223">
        <v>2006</v>
      </c>
      <c r="I695" s="223">
        <v>2007</v>
      </c>
      <c r="J695" s="223">
        <v>2008</v>
      </c>
      <c r="K695" s="223">
        <v>2009</v>
      </c>
      <c r="M695" s="223" t="s">
        <v>39</v>
      </c>
      <c r="N695" s="223">
        <v>2000</v>
      </c>
      <c r="O695" s="223">
        <v>2001</v>
      </c>
      <c r="P695" s="223">
        <v>2002</v>
      </c>
      <c r="Q695" s="223">
        <v>2003</v>
      </c>
      <c r="R695" s="223">
        <v>2004</v>
      </c>
      <c r="S695" s="223">
        <v>2005</v>
      </c>
      <c r="T695" s="223">
        <v>2006</v>
      </c>
      <c r="U695" s="223">
        <v>2007</v>
      </c>
      <c r="V695" s="223">
        <v>2008</v>
      </c>
      <c r="W695" s="223">
        <v>2009</v>
      </c>
    </row>
    <row r="696" spans="1:23" x14ac:dyDescent="0.25">
      <c r="A696" s="224" t="s">
        <v>1</v>
      </c>
      <c r="B696" s="225">
        <v>0</v>
      </c>
      <c r="C696" s="225">
        <v>0</v>
      </c>
      <c r="D696" s="225">
        <v>0</v>
      </c>
      <c r="E696" s="225">
        <v>0</v>
      </c>
      <c r="F696" s="225">
        <v>0</v>
      </c>
      <c r="G696" s="225">
        <v>0</v>
      </c>
      <c r="H696" s="225">
        <v>0</v>
      </c>
      <c r="I696" s="225">
        <v>0</v>
      </c>
      <c r="J696" s="225">
        <v>0</v>
      </c>
      <c r="K696" s="225">
        <v>0</v>
      </c>
      <c r="M696" s="224" t="s">
        <v>1</v>
      </c>
      <c r="N696" s="228" t="str">
        <f>IFERROR(B696/_data!B696-1,"")</f>
        <v/>
      </c>
      <c r="O696" s="228" t="str">
        <f>IFERROR(C696/_data!C696-1,"")</f>
        <v/>
      </c>
      <c r="P696" s="228" t="str">
        <f>IFERROR(D696/_data!D696-1,"")</f>
        <v/>
      </c>
      <c r="Q696" s="228" t="str">
        <f>IFERROR(E696/_data!E696-1,"")</f>
        <v/>
      </c>
      <c r="R696" s="228" t="str">
        <f>IFERROR(F696/_data!F696-1,"")</f>
        <v/>
      </c>
      <c r="S696" s="228" t="str">
        <f>IFERROR(G696/_data!G696-1,"")</f>
        <v/>
      </c>
      <c r="T696" s="228" t="str">
        <f>IFERROR(H696/_data!H696-1,"")</f>
        <v/>
      </c>
      <c r="U696" s="228" t="str">
        <f>IFERROR(I696/_data!I696-1,"")</f>
        <v/>
      </c>
      <c r="V696" s="228" t="str">
        <f>IFERROR(J696/_data!J696-1,"")</f>
        <v/>
      </c>
      <c r="W696" s="228" t="str">
        <f>IFERROR(K696/_data!K696-1,"")</f>
        <v/>
      </c>
    </row>
    <row r="697" spans="1:23" x14ac:dyDescent="0.25">
      <c r="A697" s="224" t="s">
        <v>5</v>
      </c>
      <c r="B697" s="225">
        <v>0</v>
      </c>
      <c r="C697" s="225">
        <v>0</v>
      </c>
      <c r="D697" s="225">
        <v>0</v>
      </c>
      <c r="E697" s="225">
        <v>0</v>
      </c>
      <c r="F697" s="225">
        <v>0</v>
      </c>
      <c r="G697" s="225">
        <v>0</v>
      </c>
      <c r="H697" s="225">
        <v>0</v>
      </c>
      <c r="I697" s="225">
        <v>0</v>
      </c>
      <c r="J697" s="225">
        <v>0</v>
      </c>
      <c r="K697" s="225">
        <v>0</v>
      </c>
      <c r="M697" s="224" t="s">
        <v>5</v>
      </c>
      <c r="N697" s="228" t="str">
        <f>IFERROR(B697/_data!B697-1,"")</f>
        <v/>
      </c>
      <c r="O697" s="228" t="str">
        <f>IFERROR(C697/_data!C697-1,"")</f>
        <v/>
      </c>
      <c r="P697" s="228" t="str">
        <f>IFERROR(D697/_data!D697-1,"")</f>
        <v/>
      </c>
      <c r="Q697" s="228" t="str">
        <f>IFERROR(E697/_data!E697-1,"")</f>
        <v/>
      </c>
      <c r="R697" s="228" t="str">
        <f>IFERROR(F697/_data!F697-1,"")</f>
        <v/>
      </c>
      <c r="S697" s="228" t="str">
        <f>IFERROR(G697/_data!G697-1,"")</f>
        <v/>
      </c>
      <c r="T697" s="228" t="str">
        <f>IFERROR(H697/_data!H697-1,"")</f>
        <v/>
      </c>
      <c r="U697" s="228" t="str">
        <f>IFERROR(I697/_data!I697-1,"")</f>
        <v/>
      </c>
      <c r="V697" s="228" t="str">
        <f>IFERROR(J697/_data!J697-1,"")</f>
        <v/>
      </c>
      <c r="W697" s="228" t="str">
        <f>IFERROR(K697/_data!K697-1,"")</f>
        <v/>
      </c>
    </row>
    <row r="698" spans="1:23" x14ac:dyDescent="0.25">
      <c r="A698" s="224" t="s">
        <v>6</v>
      </c>
      <c r="B698" s="225">
        <v>0</v>
      </c>
      <c r="C698" s="225">
        <v>0</v>
      </c>
      <c r="D698" s="225">
        <v>0</v>
      </c>
      <c r="E698" s="225">
        <v>0</v>
      </c>
      <c r="F698" s="225">
        <v>0</v>
      </c>
      <c r="G698" s="225">
        <v>0</v>
      </c>
      <c r="H698" s="225">
        <v>0</v>
      </c>
      <c r="I698" s="225">
        <v>0</v>
      </c>
      <c r="J698" s="225">
        <v>0</v>
      </c>
      <c r="K698" s="225">
        <v>0</v>
      </c>
      <c r="M698" s="224" t="s">
        <v>6</v>
      </c>
      <c r="N698" s="228" t="str">
        <f>IFERROR(B698/_data!B698-1,"")</f>
        <v/>
      </c>
      <c r="O698" s="228" t="str">
        <f>IFERROR(C698/_data!C698-1,"")</f>
        <v/>
      </c>
      <c r="P698" s="228" t="str">
        <f>IFERROR(D698/_data!D698-1,"")</f>
        <v/>
      </c>
      <c r="Q698" s="228" t="str">
        <f>IFERROR(E698/_data!E698-1,"")</f>
        <v/>
      </c>
      <c r="R698" s="228" t="str">
        <f>IFERROR(F698/_data!F698-1,"")</f>
        <v/>
      </c>
      <c r="S698" s="228" t="str">
        <f>IFERROR(G698/_data!G698-1,"")</f>
        <v/>
      </c>
      <c r="T698" s="228" t="str">
        <f>IFERROR(H698/_data!H698-1,"")</f>
        <v/>
      </c>
      <c r="U698" s="228" t="str">
        <f>IFERROR(I698/_data!I698-1,"")</f>
        <v/>
      </c>
      <c r="V698" s="228" t="str">
        <f>IFERROR(J698/_data!J698-1,"")</f>
        <v/>
      </c>
      <c r="W698" s="228" t="str">
        <f>IFERROR(K698/_data!K698-1,"")</f>
        <v/>
      </c>
    </row>
    <row r="699" spans="1:23" x14ac:dyDescent="0.25">
      <c r="A699" s="224" t="s">
        <v>2</v>
      </c>
      <c r="B699" s="225">
        <v>0</v>
      </c>
      <c r="C699" s="225">
        <v>0</v>
      </c>
      <c r="D699" s="225">
        <v>0</v>
      </c>
      <c r="E699" s="225">
        <v>0</v>
      </c>
      <c r="F699" s="225">
        <v>0</v>
      </c>
      <c r="G699" s="225">
        <v>0</v>
      </c>
      <c r="H699" s="225">
        <v>0</v>
      </c>
      <c r="I699" s="225">
        <v>0</v>
      </c>
      <c r="J699" s="225">
        <v>0</v>
      </c>
      <c r="K699" s="225">
        <v>0</v>
      </c>
      <c r="M699" s="224" t="s">
        <v>2</v>
      </c>
      <c r="N699" s="228" t="str">
        <f>IFERROR(B699/_data!B699-1,"")</f>
        <v/>
      </c>
      <c r="O699" s="228" t="str">
        <f>IFERROR(C699/_data!C699-1,"")</f>
        <v/>
      </c>
      <c r="P699" s="228" t="str">
        <f>IFERROR(D699/_data!D699-1,"")</f>
        <v/>
      </c>
      <c r="Q699" s="228" t="str">
        <f>IFERROR(E699/_data!E699-1,"")</f>
        <v/>
      </c>
      <c r="R699" s="228" t="str">
        <f>IFERROR(F699/_data!F699-1,"")</f>
        <v/>
      </c>
      <c r="S699" s="228" t="str">
        <f>IFERROR(G699/_data!G699-1,"")</f>
        <v/>
      </c>
      <c r="T699" s="228" t="str">
        <f>IFERROR(H699/_data!H699-1,"")</f>
        <v/>
      </c>
      <c r="U699" s="228" t="str">
        <f>IFERROR(I699/_data!I699-1,"")</f>
        <v/>
      </c>
      <c r="V699" s="228" t="str">
        <f>IFERROR(J699/_data!J699-1,"")</f>
        <v/>
      </c>
      <c r="W699" s="228" t="str">
        <f>IFERROR(K699/_data!K699-1,"")</f>
        <v/>
      </c>
    </row>
    <row r="700" spans="1:23" x14ac:dyDescent="0.25">
      <c r="A700" s="224" t="s">
        <v>7</v>
      </c>
      <c r="B700" s="225">
        <v>0</v>
      </c>
      <c r="C700" s="225">
        <v>0</v>
      </c>
      <c r="D700" s="225">
        <v>0</v>
      </c>
      <c r="E700" s="225">
        <v>0</v>
      </c>
      <c r="F700" s="225">
        <v>0</v>
      </c>
      <c r="G700" s="225">
        <v>0</v>
      </c>
      <c r="H700" s="225">
        <v>0</v>
      </c>
      <c r="I700" s="225">
        <v>0</v>
      </c>
      <c r="J700" s="225">
        <v>0</v>
      </c>
      <c r="K700" s="225">
        <v>0</v>
      </c>
      <c r="M700" s="224" t="s">
        <v>7</v>
      </c>
      <c r="N700" s="228" t="str">
        <f>IFERROR(B700/_data!B700-1,"")</f>
        <v/>
      </c>
      <c r="O700" s="228" t="str">
        <f>IFERROR(C700/_data!C700-1,"")</f>
        <v/>
      </c>
      <c r="P700" s="228" t="str">
        <f>IFERROR(D700/_data!D700-1,"")</f>
        <v/>
      </c>
      <c r="Q700" s="228" t="str">
        <f>IFERROR(E700/_data!E700-1,"")</f>
        <v/>
      </c>
      <c r="R700" s="228" t="str">
        <f>IFERROR(F700/_data!F700-1,"")</f>
        <v/>
      </c>
      <c r="S700" s="228" t="str">
        <f>IFERROR(G700/_data!G700-1,"")</f>
        <v/>
      </c>
      <c r="T700" s="228" t="str">
        <f>IFERROR(H700/_data!H700-1,"")</f>
        <v/>
      </c>
      <c r="U700" s="228" t="str">
        <f>IFERROR(I700/_data!I700-1,"")</f>
        <v/>
      </c>
      <c r="V700" s="228" t="str">
        <f>IFERROR(J700/_data!J700-1,"")</f>
        <v/>
      </c>
      <c r="W700" s="228" t="str">
        <f>IFERROR(K700/_data!K700-1,"")</f>
        <v/>
      </c>
    </row>
    <row r="701" spans="1:23" x14ac:dyDescent="0.25">
      <c r="A701" s="224" t="s">
        <v>8</v>
      </c>
      <c r="B701" s="225">
        <v>1.2967515848274116</v>
      </c>
      <c r="C701" s="225">
        <v>1.6875120665168288</v>
      </c>
      <c r="D701" s="225">
        <v>1.9803343589406175</v>
      </c>
      <c r="E701" s="225">
        <v>2.0650849958719815</v>
      </c>
      <c r="F701" s="225">
        <v>1.8979942697747971</v>
      </c>
      <c r="G701" s="225">
        <v>1.9496004158710707</v>
      </c>
      <c r="H701" s="225">
        <v>1.8564615749823858</v>
      </c>
      <c r="I701" s="225">
        <v>2.0508426022866395</v>
      </c>
      <c r="J701" s="225">
        <v>2.2196147777536508</v>
      </c>
      <c r="K701" s="225">
        <v>2.001080035436515</v>
      </c>
      <c r="M701" s="224" t="s">
        <v>8</v>
      </c>
      <c r="N701" s="228">
        <f>IFERROR(B701/_data!B701-1,"")</f>
        <v>0</v>
      </c>
      <c r="O701" s="228">
        <f>IFERROR(C701/_data!C701-1,"")</f>
        <v>0</v>
      </c>
      <c r="P701" s="228">
        <f>IFERROR(D701/_data!D701-1,"")</f>
        <v>0</v>
      </c>
      <c r="Q701" s="228">
        <f>IFERROR(E701/_data!E701-1,"")</f>
        <v>0</v>
      </c>
      <c r="R701" s="228">
        <f>IFERROR(F701/_data!F701-1,"")</f>
        <v>0</v>
      </c>
      <c r="S701" s="228">
        <f>IFERROR(G701/_data!G701-1,"")</f>
        <v>0</v>
      </c>
      <c r="T701" s="228">
        <f>IFERROR(H701/_data!H701-1,"")</f>
        <v>0</v>
      </c>
      <c r="U701" s="228">
        <f>IFERROR(I701/_data!I701-1,"")</f>
        <v>0</v>
      </c>
      <c r="V701" s="228">
        <f>IFERROR(J701/_data!J701-1,"")</f>
        <v>0</v>
      </c>
      <c r="W701" s="228">
        <f>IFERROR(K701/_data!K701-1,"")</f>
        <v>0</v>
      </c>
    </row>
    <row r="702" spans="1:23" x14ac:dyDescent="0.25">
      <c r="A702" s="224" t="s">
        <v>9</v>
      </c>
      <c r="B702" s="225">
        <v>0</v>
      </c>
      <c r="C702" s="225">
        <v>0</v>
      </c>
      <c r="D702" s="225">
        <v>0</v>
      </c>
      <c r="E702" s="225">
        <v>0</v>
      </c>
      <c r="F702" s="225">
        <v>0</v>
      </c>
      <c r="G702" s="225">
        <v>0</v>
      </c>
      <c r="H702" s="225">
        <v>0</v>
      </c>
      <c r="I702" s="225">
        <v>0</v>
      </c>
      <c r="J702" s="225">
        <v>0</v>
      </c>
      <c r="K702" s="225">
        <v>0</v>
      </c>
      <c r="M702" s="224" t="s">
        <v>9</v>
      </c>
      <c r="N702" s="228" t="str">
        <f>IFERROR(B702/_data!B702-1,"")</f>
        <v/>
      </c>
      <c r="O702" s="228" t="str">
        <f>IFERROR(C702/_data!C702-1,"")</f>
        <v/>
      </c>
      <c r="P702" s="228" t="str">
        <f>IFERROR(D702/_data!D702-1,"")</f>
        <v/>
      </c>
      <c r="Q702" s="228" t="str">
        <f>IFERROR(E702/_data!E702-1,"")</f>
        <v/>
      </c>
      <c r="R702" s="228" t="str">
        <f>IFERROR(F702/_data!F702-1,"")</f>
        <v/>
      </c>
      <c r="S702" s="228" t="str">
        <f>IFERROR(G702/_data!G702-1,"")</f>
        <v/>
      </c>
      <c r="T702" s="228" t="str">
        <f>IFERROR(H702/_data!H702-1,"")</f>
        <v/>
      </c>
      <c r="U702" s="228" t="str">
        <f>IFERROR(I702/_data!I702-1,"")</f>
        <v/>
      </c>
      <c r="V702" s="228" t="str">
        <f>IFERROR(J702/_data!J702-1,"")</f>
        <v/>
      </c>
      <c r="W702" s="228" t="str">
        <f>IFERROR(K702/_data!K702-1,"")</f>
        <v/>
      </c>
    </row>
    <row r="703" spans="1:23" x14ac:dyDescent="0.25">
      <c r="A703" s="224" t="s">
        <v>10</v>
      </c>
      <c r="B703" s="225">
        <v>0</v>
      </c>
      <c r="C703" s="225">
        <v>0</v>
      </c>
      <c r="D703" s="225">
        <v>0</v>
      </c>
      <c r="E703" s="225">
        <v>0</v>
      </c>
      <c r="F703" s="225">
        <v>0</v>
      </c>
      <c r="G703" s="225">
        <v>0</v>
      </c>
      <c r="H703" s="225">
        <v>0</v>
      </c>
      <c r="I703" s="225">
        <v>0</v>
      </c>
      <c r="J703" s="225">
        <v>0</v>
      </c>
      <c r="K703" s="225">
        <v>0</v>
      </c>
      <c r="M703" s="224" t="s">
        <v>10</v>
      </c>
      <c r="N703" s="228" t="str">
        <f>IFERROR(B703/_data!B703-1,"")</f>
        <v/>
      </c>
      <c r="O703" s="228" t="str">
        <f>IFERROR(C703/_data!C703-1,"")</f>
        <v/>
      </c>
      <c r="P703" s="228" t="str">
        <f>IFERROR(D703/_data!D703-1,"")</f>
        <v/>
      </c>
      <c r="Q703" s="228" t="str">
        <f>IFERROR(E703/_data!E703-1,"")</f>
        <v/>
      </c>
      <c r="R703" s="228" t="str">
        <f>IFERROR(F703/_data!F703-1,"")</f>
        <v/>
      </c>
      <c r="S703" s="228" t="str">
        <f>IFERROR(G703/_data!G703-1,"")</f>
        <v/>
      </c>
      <c r="T703" s="228" t="str">
        <f>IFERROR(H703/_data!H703-1,"")</f>
        <v/>
      </c>
      <c r="U703" s="228" t="str">
        <f>IFERROR(I703/_data!I703-1,"")</f>
        <v/>
      </c>
      <c r="V703" s="228" t="str">
        <f>IFERROR(J703/_data!J703-1,"")</f>
        <v/>
      </c>
      <c r="W703" s="228" t="str">
        <f>IFERROR(K703/_data!K703-1,"")</f>
        <v/>
      </c>
    </row>
    <row r="704" spans="1:23" x14ac:dyDescent="0.25">
      <c r="A704" s="224" t="s">
        <v>11</v>
      </c>
      <c r="B704" s="225">
        <v>0</v>
      </c>
      <c r="C704" s="225">
        <v>0</v>
      </c>
      <c r="D704" s="225">
        <v>0</v>
      </c>
      <c r="E704" s="225">
        <v>0</v>
      </c>
      <c r="F704" s="225">
        <v>0</v>
      </c>
      <c r="G704" s="225">
        <v>0</v>
      </c>
      <c r="H704" s="225">
        <v>0</v>
      </c>
      <c r="I704" s="225">
        <v>0</v>
      </c>
      <c r="J704" s="225">
        <v>0</v>
      </c>
      <c r="K704" s="225">
        <v>0</v>
      </c>
      <c r="M704" s="224" t="s">
        <v>11</v>
      </c>
      <c r="N704" s="228" t="str">
        <f>IFERROR(B704/_data!B704-1,"")</f>
        <v/>
      </c>
      <c r="O704" s="228" t="str">
        <f>IFERROR(C704/_data!C704-1,"")</f>
        <v/>
      </c>
      <c r="P704" s="228" t="str">
        <f>IFERROR(D704/_data!D704-1,"")</f>
        <v/>
      </c>
      <c r="Q704" s="228" t="str">
        <f>IFERROR(E704/_data!E704-1,"")</f>
        <v/>
      </c>
      <c r="R704" s="228" t="str">
        <f>IFERROR(F704/_data!F704-1,"")</f>
        <v/>
      </c>
      <c r="S704" s="228" t="str">
        <f>IFERROR(G704/_data!G704-1,"")</f>
        <v/>
      </c>
      <c r="T704" s="228" t="str">
        <f>IFERROR(H704/_data!H704-1,"")</f>
        <v/>
      </c>
      <c r="U704" s="228" t="str">
        <f>IFERROR(I704/_data!I704-1,"")</f>
        <v/>
      </c>
      <c r="V704" s="228" t="str">
        <f>IFERROR(J704/_data!J704-1,"")</f>
        <v/>
      </c>
      <c r="W704" s="228" t="str">
        <f>IFERROR(K704/_data!K704-1,"")</f>
        <v/>
      </c>
    </row>
    <row r="705" spans="1:47" x14ac:dyDescent="0.25">
      <c r="A705" s="226" t="s">
        <v>40</v>
      </c>
      <c r="B705" s="227">
        <v>1.2967515848274116</v>
      </c>
      <c r="C705" s="227">
        <v>1.6875120665168288</v>
      </c>
      <c r="D705" s="227">
        <v>1.9803343589406175</v>
      </c>
      <c r="E705" s="227">
        <v>2.0650849958719815</v>
      </c>
      <c r="F705" s="227">
        <v>1.8979942697747971</v>
      </c>
      <c r="G705" s="227">
        <v>1.9496004158710707</v>
      </c>
      <c r="H705" s="227">
        <v>1.8564615749823858</v>
      </c>
      <c r="I705" s="227">
        <v>2.0508426022866395</v>
      </c>
      <c r="J705" s="227">
        <v>2.2196147777536508</v>
      </c>
      <c r="K705" s="227">
        <v>2.001080035436515</v>
      </c>
      <c r="M705" s="226" t="s">
        <v>40</v>
      </c>
      <c r="N705" s="228">
        <f>IFERROR(B705/_data!B705-1,"")</f>
        <v>0</v>
      </c>
      <c r="O705" s="228">
        <f>IFERROR(C705/_data!C705-1,"")</f>
        <v>0</v>
      </c>
      <c r="P705" s="228">
        <f>IFERROR(D705/_data!D705-1,"")</f>
        <v>0</v>
      </c>
      <c r="Q705" s="228">
        <f>IFERROR(E705/_data!E705-1,"")</f>
        <v>0</v>
      </c>
      <c r="R705" s="228">
        <f>IFERROR(F705/_data!F705-1,"")</f>
        <v>0</v>
      </c>
      <c r="S705" s="228">
        <f>IFERROR(G705/_data!G705-1,"")</f>
        <v>0</v>
      </c>
      <c r="T705" s="228">
        <f>IFERROR(H705/_data!H705-1,"")</f>
        <v>0</v>
      </c>
      <c r="U705" s="228">
        <f>IFERROR(I705/_data!I705-1,"")</f>
        <v>0</v>
      </c>
      <c r="V705" s="228">
        <f>IFERROR(J705/_data!J705-1,"")</f>
        <v>0</v>
      </c>
      <c r="W705" s="228">
        <f>IFERROR(K705/_data!K705-1,"")</f>
        <v>0</v>
      </c>
    </row>
    <row r="707" spans="1:47" x14ac:dyDescent="0.25">
      <c r="A707" s="150" t="s">
        <v>261</v>
      </c>
      <c r="B707" s="152"/>
      <c r="C707" s="152"/>
      <c r="D707" s="152"/>
      <c r="E707" s="152"/>
      <c r="F707" s="152"/>
      <c r="G707" s="152"/>
      <c r="H707" s="152"/>
      <c r="I707" s="152"/>
      <c r="J707" s="152"/>
      <c r="K707" s="152"/>
      <c r="M707" s="229" t="s">
        <v>257</v>
      </c>
      <c r="N707" s="150" t="str">
        <f>A707</f>
        <v>Energy consumption (MWh /Einwohner and  Year) - Rail</v>
      </c>
      <c r="O707" s="152"/>
      <c r="P707" s="152"/>
      <c r="Q707" s="152"/>
      <c r="R707" s="152"/>
      <c r="S707" s="152"/>
      <c r="T707" s="152"/>
      <c r="U707" s="152"/>
      <c r="V707" s="152"/>
      <c r="W707" s="152"/>
    </row>
    <row r="708" spans="1:47" x14ac:dyDescent="0.25">
      <c r="A708" s="223" t="s">
        <v>39</v>
      </c>
      <c r="B708" s="223">
        <v>2000</v>
      </c>
      <c r="C708" s="223">
        <v>2001</v>
      </c>
      <c r="D708" s="223">
        <v>2002</v>
      </c>
      <c r="E708" s="223">
        <v>2003</v>
      </c>
      <c r="F708" s="223">
        <v>2004</v>
      </c>
      <c r="G708" s="223">
        <v>2005</v>
      </c>
      <c r="H708" s="223">
        <v>2006</v>
      </c>
      <c r="I708" s="223">
        <v>2007</v>
      </c>
      <c r="J708" s="223">
        <v>2008</v>
      </c>
      <c r="K708" s="223">
        <v>2009</v>
      </c>
      <c r="M708" s="223" t="s">
        <v>39</v>
      </c>
      <c r="N708" s="223">
        <v>2000</v>
      </c>
      <c r="O708" s="223">
        <v>2001</v>
      </c>
      <c r="P708" s="223">
        <v>2002</v>
      </c>
      <c r="Q708" s="223">
        <v>2003</v>
      </c>
      <c r="R708" s="223">
        <v>2004</v>
      </c>
      <c r="S708" s="223">
        <v>2005</v>
      </c>
      <c r="T708" s="223">
        <v>2006</v>
      </c>
      <c r="U708" s="223">
        <v>2007</v>
      </c>
      <c r="V708" s="223">
        <v>2008</v>
      </c>
      <c r="W708" s="223">
        <v>2009</v>
      </c>
    </row>
    <row r="709" spans="1:47" x14ac:dyDescent="0.25">
      <c r="A709" s="224" t="s">
        <v>1</v>
      </c>
      <c r="B709" s="225">
        <v>3.2458900429200466E-2</v>
      </c>
      <c r="C709" s="225">
        <v>3.4907308767815205E-2</v>
      </c>
      <c r="D709" s="225">
        <v>3.4781905496258446E-2</v>
      </c>
      <c r="E709" s="225">
        <v>3.4663115633667578E-2</v>
      </c>
      <c r="F709" s="225">
        <v>3.4479953236903491E-2</v>
      </c>
      <c r="G709" s="225">
        <v>4.0252230775119191E-2</v>
      </c>
      <c r="H709" s="225">
        <v>4.2286969067434996E-2</v>
      </c>
      <c r="I709" s="225">
        <v>4.5506947047087368E-2</v>
      </c>
      <c r="J709" s="225">
        <v>4.5351280286409543E-2</v>
      </c>
      <c r="K709" s="225">
        <v>4.7582339648965723E-2</v>
      </c>
      <c r="M709" s="224" t="s">
        <v>1</v>
      </c>
      <c r="N709" s="228">
        <f>IFERROR(B709/_data!B709-1,"")</f>
        <v>0</v>
      </c>
      <c r="O709" s="228">
        <f>IFERROR(C709/_data!C709-1,"")</f>
        <v>0</v>
      </c>
      <c r="P709" s="228">
        <f>IFERROR(D709/_data!D709-1,"")</f>
        <v>0</v>
      </c>
      <c r="Q709" s="228">
        <f>IFERROR(E709/_data!E709-1,"")</f>
        <v>0</v>
      </c>
      <c r="R709" s="228">
        <f>IFERROR(F709/_data!F709-1,"")</f>
        <v>0</v>
      </c>
      <c r="S709" s="228">
        <f>IFERROR(G709/_data!G709-1,"")</f>
        <v>0</v>
      </c>
      <c r="T709" s="228">
        <f>IFERROR(H709/_data!H709-1,"")</f>
        <v>0</v>
      </c>
      <c r="U709" s="228">
        <f>IFERROR(I709/_data!I709-1,"")</f>
        <v>0</v>
      </c>
      <c r="V709" s="228">
        <f>IFERROR(J709/_data!J709-1,"")</f>
        <v>0</v>
      </c>
      <c r="W709" s="228">
        <f>IFERROR(K709/_data!K709-1,"")</f>
        <v>0</v>
      </c>
    </row>
    <row r="710" spans="1:47" x14ac:dyDescent="0.25">
      <c r="A710" s="224" t="s">
        <v>5</v>
      </c>
      <c r="B710" s="225">
        <v>0</v>
      </c>
      <c r="C710" s="225">
        <v>0</v>
      </c>
      <c r="D710" s="225">
        <v>0</v>
      </c>
      <c r="E710" s="225">
        <v>0</v>
      </c>
      <c r="F710" s="225">
        <v>0</v>
      </c>
      <c r="G710" s="225">
        <v>0</v>
      </c>
      <c r="H710" s="225">
        <v>0</v>
      </c>
      <c r="I710" s="225">
        <v>0</v>
      </c>
      <c r="J710" s="225">
        <v>0</v>
      </c>
      <c r="K710" s="225">
        <v>0</v>
      </c>
      <c r="M710" s="224" t="s">
        <v>5</v>
      </c>
      <c r="N710" s="228" t="str">
        <f>IFERROR(B710/_data!B710-1,"")</f>
        <v/>
      </c>
      <c r="O710" s="228" t="str">
        <f>IFERROR(C710/_data!C710-1,"")</f>
        <v/>
      </c>
      <c r="P710" s="228" t="str">
        <f>IFERROR(D710/_data!D710-1,"")</f>
        <v/>
      </c>
      <c r="Q710" s="228" t="str">
        <f>IFERROR(E710/_data!E710-1,"")</f>
        <v/>
      </c>
      <c r="R710" s="228" t="str">
        <f>IFERROR(F710/_data!F710-1,"")</f>
        <v/>
      </c>
      <c r="S710" s="228" t="str">
        <f>IFERROR(G710/_data!G710-1,"")</f>
        <v/>
      </c>
      <c r="T710" s="228" t="str">
        <f>IFERROR(H710/_data!H710-1,"")</f>
        <v/>
      </c>
      <c r="U710" s="228" t="str">
        <f>IFERROR(I710/_data!I710-1,"")</f>
        <v/>
      </c>
      <c r="V710" s="228" t="str">
        <f>IFERROR(J710/_data!J710-1,"")</f>
        <v/>
      </c>
      <c r="W710" s="228" t="str">
        <f>IFERROR(K710/_data!K710-1,"")</f>
        <v/>
      </c>
    </row>
    <row r="711" spans="1:47" x14ac:dyDescent="0.25">
      <c r="A711" s="224" t="s">
        <v>6</v>
      </c>
      <c r="B711" s="225">
        <v>0</v>
      </c>
      <c r="C711" s="225">
        <v>0</v>
      </c>
      <c r="D711" s="225">
        <v>0</v>
      </c>
      <c r="E711" s="225">
        <v>0</v>
      </c>
      <c r="F711" s="225">
        <v>0</v>
      </c>
      <c r="G711" s="225">
        <v>0</v>
      </c>
      <c r="H711" s="225">
        <v>0</v>
      </c>
      <c r="I711" s="225">
        <v>0</v>
      </c>
      <c r="J711" s="225">
        <v>0</v>
      </c>
      <c r="K711" s="225">
        <v>0</v>
      </c>
      <c r="M711" s="224" t="s">
        <v>6</v>
      </c>
      <c r="N711" s="228" t="str">
        <f>IFERROR(B711/_data!B711-1,"")</f>
        <v/>
      </c>
      <c r="O711" s="228" t="str">
        <f>IFERROR(C711/_data!C711-1,"")</f>
        <v/>
      </c>
      <c r="P711" s="228" t="str">
        <f>IFERROR(D711/_data!D711-1,"")</f>
        <v/>
      </c>
      <c r="Q711" s="228" t="str">
        <f>IFERROR(E711/_data!E711-1,"")</f>
        <v/>
      </c>
      <c r="R711" s="228" t="str">
        <f>IFERROR(F711/_data!F711-1,"")</f>
        <v/>
      </c>
      <c r="S711" s="228" t="str">
        <f>IFERROR(G711/_data!G711-1,"")</f>
        <v/>
      </c>
      <c r="T711" s="228" t="str">
        <f>IFERROR(H711/_data!H711-1,"")</f>
        <v/>
      </c>
      <c r="U711" s="228" t="str">
        <f>IFERROR(I711/_data!I711-1,"")</f>
        <v/>
      </c>
      <c r="V711" s="228" t="str">
        <f>IFERROR(J711/_data!J711-1,"")</f>
        <v/>
      </c>
      <c r="W711" s="228" t="str">
        <f>IFERROR(K711/_data!K711-1,"")</f>
        <v/>
      </c>
    </row>
    <row r="712" spans="1:47" x14ac:dyDescent="0.25">
      <c r="A712" s="224" t="s">
        <v>2</v>
      </c>
      <c r="B712" s="225">
        <v>0</v>
      </c>
      <c r="C712" s="225">
        <v>0</v>
      </c>
      <c r="D712" s="225">
        <v>0</v>
      </c>
      <c r="E712" s="225">
        <v>0</v>
      </c>
      <c r="F712" s="225">
        <v>0</v>
      </c>
      <c r="G712" s="225">
        <v>0</v>
      </c>
      <c r="H712" s="225">
        <v>0</v>
      </c>
      <c r="I712" s="225">
        <v>0</v>
      </c>
      <c r="J712" s="225">
        <v>0</v>
      </c>
      <c r="K712" s="225">
        <v>0</v>
      </c>
      <c r="M712" s="224" t="s">
        <v>2</v>
      </c>
      <c r="N712" s="228" t="str">
        <f>IFERROR(B712/_data!B712-1,"")</f>
        <v/>
      </c>
      <c r="O712" s="228" t="str">
        <f>IFERROR(C712/_data!C712-1,"")</f>
        <v/>
      </c>
      <c r="P712" s="228" t="str">
        <f>IFERROR(D712/_data!D712-1,"")</f>
        <v/>
      </c>
      <c r="Q712" s="228" t="str">
        <f>IFERROR(E712/_data!E712-1,"")</f>
        <v/>
      </c>
      <c r="R712" s="228" t="str">
        <f>IFERROR(F712/_data!F712-1,"")</f>
        <v/>
      </c>
      <c r="S712" s="228" t="str">
        <f>IFERROR(G712/_data!G712-1,"")</f>
        <v/>
      </c>
      <c r="T712" s="228" t="str">
        <f>IFERROR(H712/_data!H712-1,"")</f>
        <v/>
      </c>
      <c r="U712" s="228" t="str">
        <f>IFERROR(I712/_data!I712-1,"")</f>
        <v/>
      </c>
      <c r="V712" s="228" t="str">
        <f>IFERROR(J712/_data!J712-1,"")</f>
        <v/>
      </c>
      <c r="W712" s="228" t="str">
        <f>IFERROR(K712/_data!K712-1,"")</f>
        <v/>
      </c>
    </row>
    <row r="713" spans="1:47" x14ac:dyDescent="0.25">
      <c r="A713" s="224" t="s">
        <v>7</v>
      </c>
      <c r="B713" s="225">
        <v>0</v>
      </c>
      <c r="C713" s="225">
        <v>0</v>
      </c>
      <c r="D713" s="225">
        <v>0</v>
      </c>
      <c r="E713" s="225">
        <v>0</v>
      </c>
      <c r="F713" s="225">
        <v>0</v>
      </c>
      <c r="G713" s="225">
        <v>0</v>
      </c>
      <c r="H713" s="225">
        <v>0</v>
      </c>
      <c r="I713" s="225">
        <v>0</v>
      </c>
      <c r="J713" s="225">
        <v>0</v>
      </c>
      <c r="K713" s="225">
        <v>0</v>
      </c>
      <c r="M713" s="224" t="s">
        <v>7</v>
      </c>
      <c r="N713" s="228" t="str">
        <f>IFERROR(B713/_data!B713-1,"")</f>
        <v/>
      </c>
      <c r="O713" s="228" t="str">
        <f>IFERROR(C713/_data!C713-1,"")</f>
        <v/>
      </c>
      <c r="P713" s="228" t="str">
        <f>IFERROR(D713/_data!D713-1,"")</f>
        <v/>
      </c>
      <c r="Q713" s="228" t="str">
        <f>IFERROR(E713/_data!E713-1,"")</f>
        <v/>
      </c>
      <c r="R713" s="228" t="str">
        <f>IFERROR(F713/_data!F713-1,"")</f>
        <v/>
      </c>
      <c r="S713" s="228" t="str">
        <f>IFERROR(G713/_data!G713-1,"")</f>
        <v/>
      </c>
      <c r="T713" s="228" t="str">
        <f>IFERROR(H713/_data!H713-1,"")</f>
        <v/>
      </c>
      <c r="U713" s="228" t="str">
        <f>IFERROR(I713/_data!I713-1,"")</f>
        <v/>
      </c>
      <c r="V713" s="228" t="str">
        <f>IFERROR(J713/_data!J713-1,"")</f>
        <v/>
      </c>
      <c r="W713" s="228" t="str">
        <f>IFERROR(K713/_data!K713-1,"")</f>
        <v/>
      </c>
    </row>
    <row r="714" spans="1:47" x14ac:dyDescent="0.25">
      <c r="A714" s="224" t="s">
        <v>8</v>
      </c>
      <c r="B714" s="225">
        <v>0</v>
      </c>
      <c r="C714" s="225">
        <v>0</v>
      </c>
      <c r="D714" s="225">
        <v>0</v>
      </c>
      <c r="E714" s="225">
        <v>0</v>
      </c>
      <c r="F714" s="225">
        <v>0</v>
      </c>
      <c r="G714" s="225">
        <v>0</v>
      </c>
      <c r="H714" s="225">
        <v>0</v>
      </c>
      <c r="I714" s="225">
        <v>0</v>
      </c>
      <c r="J714" s="225">
        <v>0</v>
      </c>
      <c r="K714" s="225">
        <v>0</v>
      </c>
      <c r="M714" s="224" t="s">
        <v>8</v>
      </c>
      <c r="N714" s="228" t="str">
        <f>IFERROR(B714/_data!B714-1,"")</f>
        <v/>
      </c>
      <c r="O714" s="228" t="str">
        <f>IFERROR(C714/_data!C714-1,"")</f>
        <v/>
      </c>
      <c r="P714" s="228" t="str">
        <f>IFERROR(D714/_data!D714-1,"")</f>
        <v/>
      </c>
      <c r="Q714" s="228" t="str">
        <f>IFERROR(E714/_data!E714-1,"")</f>
        <v/>
      </c>
      <c r="R714" s="228" t="str">
        <f>IFERROR(F714/_data!F714-1,"")</f>
        <v/>
      </c>
      <c r="S714" s="228" t="str">
        <f>IFERROR(G714/_data!G714-1,"")</f>
        <v/>
      </c>
      <c r="T714" s="228" t="str">
        <f>IFERROR(H714/_data!H714-1,"")</f>
        <v/>
      </c>
      <c r="U714" s="228" t="str">
        <f>IFERROR(I714/_data!I714-1,"")</f>
        <v/>
      </c>
      <c r="V714" s="228" t="str">
        <f>IFERROR(J714/_data!J714-1,"")</f>
        <v/>
      </c>
      <c r="W714" s="228" t="str">
        <f>IFERROR(K714/_data!K714-1,"")</f>
        <v/>
      </c>
    </row>
    <row r="715" spans="1:47" x14ac:dyDescent="0.25">
      <c r="A715" s="224" t="s">
        <v>9</v>
      </c>
      <c r="B715" s="225">
        <v>0</v>
      </c>
      <c r="C715" s="225">
        <v>0</v>
      </c>
      <c r="D715" s="225">
        <v>0</v>
      </c>
      <c r="E715" s="225">
        <v>0</v>
      </c>
      <c r="F715" s="225">
        <v>0</v>
      </c>
      <c r="G715" s="225">
        <v>0</v>
      </c>
      <c r="H715" s="225">
        <v>0</v>
      </c>
      <c r="I715" s="225">
        <v>0</v>
      </c>
      <c r="J715" s="225">
        <v>0</v>
      </c>
      <c r="K715" s="225">
        <v>0</v>
      </c>
      <c r="M715" s="224" t="s">
        <v>9</v>
      </c>
      <c r="N715" s="228" t="str">
        <f>IFERROR(B715/_data!B715-1,"")</f>
        <v/>
      </c>
      <c r="O715" s="228" t="str">
        <f>IFERROR(C715/_data!C715-1,"")</f>
        <v/>
      </c>
      <c r="P715" s="228" t="str">
        <f>IFERROR(D715/_data!D715-1,"")</f>
        <v/>
      </c>
      <c r="Q715" s="228" t="str">
        <f>IFERROR(E715/_data!E715-1,"")</f>
        <v/>
      </c>
      <c r="R715" s="228" t="str">
        <f>IFERROR(F715/_data!F715-1,"")</f>
        <v/>
      </c>
      <c r="S715" s="228" t="str">
        <f>IFERROR(G715/_data!G715-1,"")</f>
        <v/>
      </c>
      <c r="T715" s="228" t="str">
        <f>IFERROR(H715/_data!H715-1,"")</f>
        <v/>
      </c>
      <c r="U715" s="228" t="str">
        <f>IFERROR(I715/_data!I715-1,"")</f>
        <v/>
      </c>
      <c r="V715" s="228" t="str">
        <f>IFERROR(J715/_data!J715-1,"")</f>
        <v/>
      </c>
      <c r="W715" s="228" t="str">
        <f>IFERROR(K715/_data!K715-1,"")</f>
        <v/>
      </c>
    </row>
    <row r="716" spans="1:47" x14ac:dyDescent="0.25">
      <c r="A716" s="224" t="s">
        <v>10</v>
      </c>
      <c r="B716" s="225">
        <v>0</v>
      </c>
      <c r="C716" s="225">
        <v>0</v>
      </c>
      <c r="D716" s="225">
        <v>0</v>
      </c>
      <c r="E716" s="225">
        <v>0</v>
      </c>
      <c r="F716" s="225">
        <v>0</v>
      </c>
      <c r="G716" s="225">
        <v>0</v>
      </c>
      <c r="H716" s="225">
        <v>0</v>
      </c>
      <c r="I716" s="225">
        <v>0</v>
      </c>
      <c r="J716" s="225">
        <v>0</v>
      </c>
      <c r="K716" s="225">
        <v>0</v>
      </c>
      <c r="M716" s="224" t="s">
        <v>10</v>
      </c>
      <c r="N716" s="228" t="str">
        <f>IFERROR(B716/_data!B716-1,"")</f>
        <v/>
      </c>
      <c r="O716" s="228" t="str">
        <f>IFERROR(C716/_data!C716-1,"")</f>
        <v/>
      </c>
      <c r="P716" s="228" t="str">
        <f>IFERROR(D716/_data!D716-1,"")</f>
        <v/>
      </c>
      <c r="Q716" s="228" t="str">
        <f>IFERROR(E716/_data!E716-1,"")</f>
        <v/>
      </c>
      <c r="R716" s="228" t="str">
        <f>IFERROR(F716/_data!F716-1,"")</f>
        <v/>
      </c>
      <c r="S716" s="228" t="str">
        <f>IFERROR(G716/_data!G716-1,"")</f>
        <v/>
      </c>
      <c r="T716" s="228" t="str">
        <f>IFERROR(H716/_data!H716-1,"")</f>
        <v/>
      </c>
      <c r="U716" s="228" t="str">
        <f>IFERROR(I716/_data!I716-1,"")</f>
        <v/>
      </c>
      <c r="V716" s="228" t="str">
        <f>IFERROR(J716/_data!J716-1,"")</f>
        <v/>
      </c>
      <c r="W716" s="228" t="str">
        <f>IFERROR(K716/_data!K716-1,"")</f>
        <v/>
      </c>
    </row>
    <row r="717" spans="1:47" x14ac:dyDescent="0.25">
      <c r="A717" s="224" t="s">
        <v>11</v>
      </c>
      <c r="B717" s="225">
        <v>0</v>
      </c>
      <c r="C717" s="225">
        <v>0</v>
      </c>
      <c r="D717" s="225">
        <v>0</v>
      </c>
      <c r="E717" s="225">
        <v>0</v>
      </c>
      <c r="F717" s="225">
        <v>0</v>
      </c>
      <c r="G717" s="225">
        <v>0</v>
      </c>
      <c r="H717" s="225">
        <v>0</v>
      </c>
      <c r="I717" s="225">
        <v>0</v>
      </c>
      <c r="J717" s="225">
        <v>0</v>
      </c>
      <c r="K717" s="225">
        <v>0</v>
      </c>
      <c r="M717" s="224" t="s">
        <v>11</v>
      </c>
      <c r="N717" s="228" t="str">
        <f>IFERROR(B717/_data!B717-1,"")</f>
        <v/>
      </c>
      <c r="O717" s="228" t="str">
        <f>IFERROR(C717/_data!C717-1,"")</f>
        <v/>
      </c>
      <c r="P717" s="228" t="str">
        <f>IFERROR(D717/_data!D717-1,"")</f>
        <v/>
      </c>
      <c r="Q717" s="228" t="str">
        <f>IFERROR(E717/_data!E717-1,"")</f>
        <v/>
      </c>
      <c r="R717" s="228" t="str">
        <f>IFERROR(F717/_data!F717-1,"")</f>
        <v/>
      </c>
      <c r="S717" s="228" t="str">
        <f>IFERROR(G717/_data!G717-1,"")</f>
        <v/>
      </c>
      <c r="T717" s="228" t="str">
        <f>IFERROR(H717/_data!H717-1,"")</f>
        <v/>
      </c>
      <c r="U717" s="228" t="str">
        <f>IFERROR(I717/_data!I717-1,"")</f>
        <v/>
      </c>
      <c r="V717" s="228" t="str">
        <f>IFERROR(J717/_data!J717-1,"")</f>
        <v/>
      </c>
      <c r="W717" s="228" t="str">
        <f>IFERROR(K717/_data!K717-1,"")</f>
        <v/>
      </c>
    </row>
    <row r="718" spans="1:47" x14ac:dyDescent="0.25">
      <c r="A718" s="226" t="s">
        <v>40</v>
      </c>
      <c r="B718" s="227">
        <v>3.2458900429200466E-2</v>
      </c>
      <c r="C718" s="227">
        <v>3.4907308767815205E-2</v>
      </c>
      <c r="D718" s="227">
        <v>3.4781905496258446E-2</v>
      </c>
      <c r="E718" s="227">
        <v>3.4663115633667578E-2</v>
      </c>
      <c r="F718" s="227">
        <v>3.4479953236903491E-2</v>
      </c>
      <c r="G718" s="227">
        <v>4.0252230775119191E-2</v>
      </c>
      <c r="H718" s="227">
        <v>4.2286969067434996E-2</v>
      </c>
      <c r="I718" s="227">
        <v>4.5506947047087368E-2</v>
      </c>
      <c r="J718" s="227">
        <v>4.5351280286409543E-2</v>
      </c>
      <c r="K718" s="227">
        <v>4.7582339648965723E-2</v>
      </c>
      <c r="M718" s="226" t="s">
        <v>40</v>
      </c>
      <c r="N718" s="228">
        <f>IFERROR(B718/_data!B718-1,"")</f>
        <v>0</v>
      </c>
      <c r="O718" s="228">
        <f>IFERROR(C718/_data!C718-1,"")</f>
        <v>0</v>
      </c>
      <c r="P718" s="228">
        <f>IFERROR(D718/_data!D718-1,"")</f>
        <v>0</v>
      </c>
      <c r="Q718" s="228">
        <f>IFERROR(E718/_data!E718-1,"")</f>
        <v>0</v>
      </c>
      <c r="R718" s="228">
        <f>IFERROR(F718/_data!F718-1,"")</f>
        <v>0</v>
      </c>
      <c r="S718" s="228">
        <f>IFERROR(G718/_data!G718-1,"")</f>
        <v>0</v>
      </c>
      <c r="T718" s="228">
        <f>IFERROR(H718/_data!H718-1,"")</f>
        <v>0</v>
      </c>
      <c r="U718" s="228">
        <f>IFERROR(I718/_data!I718-1,"")</f>
        <v>0</v>
      </c>
      <c r="V718" s="228">
        <f>IFERROR(J718/_data!J718-1,"")</f>
        <v>0</v>
      </c>
      <c r="W718" s="228">
        <f>IFERROR(K718/_data!K718-1,"")</f>
        <v>0</v>
      </c>
    </row>
    <row r="720" spans="1:47" x14ac:dyDescent="0.25">
      <c r="A720" s="230" t="s">
        <v>263</v>
      </c>
      <c r="B720" s="231" t="s">
        <v>262</v>
      </c>
      <c r="C720" s="232"/>
      <c r="D720" s="232"/>
      <c r="E720" s="232"/>
      <c r="F720" s="232"/>
      <c r="G720" s="232"/>
      <c r="H720" s="232"/>
      <c r="I720" s="152"/>
      <c r="J720" s="152"/>
      <c r="K720" s="152"/>
      <c r="L720" s="152"/>
      <c r="M720" s="152"/>
      <c r="N720" s="152"/>
      <c r="O720" s="152"/>
      <c r="P720" s="152"/>
      <c r="Q720" s="152"/>
      <c r="R720" s="152"/>
      <c r="S720" s="152"/>
      <c r="T720" s="152"/>
      <c r="U720" s="152"/>
      <c r="V720" s="152"/>
      <c r="W720" s="152"/>
      <c r="X720" s="152"/>
      <c r="Y720" s="152"/>
      <c r="Z720" s="152"/>
      <c r="AA720" s="152"/>
      <c r="AB720" s="152"/>
      <c r="AC720" s="152"/>
      <c r="AD720" s="152"/>
      <c r="AE720" s="152"/>
      <c r="AF720" s="152"/>
      <c r="AG720" s="152"/>
      <c r="AH720" s="152"/>
      <c r="AI720" s="152"/>
      <c r="AJ720" s="152"/>
      <c r="AK720" s="152"/>
      <c r="AL720" s="152"/>
      <c r="AM720" s="152"/>
      <c r="AN720" s="152"/>
      <c r="AO720" s="152"/>
      <c r="AP720" s="152"/>
      <c r="AQ720" s="152"/>
      <c r="AR720" s="152"/>
      <c r="AS720" s="152"/>
      <c r="AT720" s="152"/>
      <c r="AU720" s="152"/>
    </row>
    <row r="721" spans="1:47" s="152" customFormat="1" x14ac:dyDescent="0.25">
      <c r="A721" s="290" t="s">
        <v>36</v>
      </c>
      <c r="B721" s="290"/>
      <c r="C721" s="290"/>
      <c r="D721" s="290"/>
      <c r="E721" s="290"/>
      <c r="F721" s="290"/>
      <c r="G721" s="290"/>
      <c r="H721" s="290"/>
      <c r="I721" s="290"/>
      <c r="J721" s="290"/>
      <c r="K721" s="290"/>
      <c r="L721" s="86"/>
      <c r="M721" s="290" t="s">
        <v>36</v>
      </c>
      <c r="N721" s="290"/>
      <c r="O721" s="290"/>
      <c r="P721" s="290"/>
      <c r="Q721" s="290"/>
      <c r="R721" s="290"/>
      <c r="S721" s="290"/>
      <c r="T721" s="290"/>
      <c r="U721" s="290"/>
      <c r="V721" s="290"/>
      <c r="W721" s="290"/>
      <c r="X721" s="86"/>
      <c r="Y721" s="290" t="s">
        <v>36</v>
      </c>
      <c r="Z721" s="290"/>
      <c r="AA721" s="290"/>
      <c r="AB721" s="290"/>
      <c r="AC721" s="290"/>
      <c r="AD721" s="290"/>
      <c r="AE721" s="290"/>
      <c r="AF721" s="290"/>
      <c r="AG721" s="290"/>
      <c r="AH721" s="290"/>
      <c r="AI721" s="290"/>
      <c r="AJ721" s="86"/>
      <c r="AK721" s="290" t="s">
        <v>36</v>
      </c>
      <c r="AL721" s="290"/>
      <c r="AM721" s="290"/>
      <c r="AN721" s="290"/>
      <c r="AO721" s="290"/>
      <c r="AP721" s="290"/>
      <c r="AQ721" s="290"/>
      <c r="AR721" s="290"/>
      <c r="AS721" s="290"/>
      <c r="AT721" s="290"/>
      <c r="AU721" s="290"/>
    </row>
    <row r="722" spans="1:47" x14ac:dyDescent="0.25">
      <c r="A722" s="150" t="s">
        <v>255</v>
      </c>
      <c r="B722" s="152"/>
      <c r="C722" s="152"/>
      <c r="D722" s="152"/>
      <c r="E722" s="152"/>
      <c r="F722" s="152"/>
      <c r="G722" s="152"/>
      <c r="H722" s="152"/>
      <c r="I722" s="152"/>
      <c r="J722" s="152"/>
      <c r="K722" s="152"/>
      <c r="M722" s="229" t="s">
        <v>257</v>
      </c>
      <c r="N722" s="150" t="str">
        <f>A722</f>
        <v>Energy consumption (MWh /Einwohner and  Year) - Residential building (Households)</v>
      </c>
      <c r="O722" s="152"/>
      <c r="P722" s="152"/>
      <c r="Q722" s="152"/>
      <c r="R722" s="152"/>
      <c r="S722" s="152"/>
      <c r="T722" s="152"/>
      <c r="U722" s="152"/>
      <c r="V722" s="152"/>
      <c r="W722" s="152"/>
      <c r="Y722" s="150" t="s">
        <v>56</v>
      </c>
      <c r="Z722" s="152"/>
      <c r="AA722" s="152"/>
      <c r="AB722" s="152"/>
      <c r="AC722" s="152"/>
      <c r="AD722" s="152"/>
      <c r="AE722" s="152"/>
      <c r="AF722" s="152"/>
      <c r="AG722" s="152"/>
      <c r="AH722" s="152"/>
      <c r="AI722" s="152"/>
    </row>
    <row r="723" spans="1:47" x14ac:dyDescent="0.25">
      <c r="A723" s="223" t="s">
        <v>39</v>
      </c>
      <c r="B723" s="223">
        <v>2000</v>
      </c>
      <c r="C723" s="223">
        <v>2001</v>
      </c>
      <c r="D723" s="223">
        <v>2002</v>
      </c>
      <c r="E723" s="223">
        <v>2003</v>
      </c>
      <c r="F723" s="223">
        <v>2004</v>
      </c>
      <c r="G723" s="223">
        <v>2005</v>
      </c>
      <c r="H723" s="223">
        <v>2006</v>
      </c>
      <c r="I723" s="223">
        <v>2007</v>
      </c>
      <c r="J723" s="223">
        <v>2008</v>
      </c>
      <c r="K723" s="223">
        <v>2009</v>
      </c>
      <c r="M723" s="223" t="s">
        <v>39</v>
      </c>
      <c r="N723" s="223">
        <v>2000</v>
      </c>
      <c r="O723" s="223">
        <v>2001</v>
      </c>
      <c r="P723" s="223">
        <v>2002</v>
      </c>
      <c r="Q723" s="223">
        <v>2003</v>
      </c>
      <c r="R723" s="223">
        <v>2004</v>
      </c>
      <c r="S723" s="223">
        <v>2005</v>
      </c>
      <c r="T723" s="223">
        <v>2006</v>
      </c>
      <c r="U723" s="223">
        <v>2007</v>
      </c>
      <c r="V723" s="223">
        <v>2008</v>
      </c>
      <c r="W723" s="223">
        <v>2009</v>
      </c>
      <c r="Y723" s="151" t="s">
        <v>39</v>
      </c>
      <c r="Z723" s="151">
        <v>2000</v>
      </c>
      <c r="AA723" s="151">
        <v>2001</v>
      </c>
      <c r="AB723" s="151">
        <v>2002</v>
      </c>
      <c r="AC723" s="151">
        <v>2003</v>
      </c>
      <c r="AD723" s="151">
        <v>2004</v>
      </c>
      <c r="AE723" s="151">
        <v>2005</v>
      </c>
      <c r="AF723" s="151">
        <v>2006</v>
      </c>
      <c r="AG723" s="151">
        <v>2007</v>
      </c>
      <c r="AH723" s="151">
        <v>2008</v>
      </c>
      <c r="AI723" s="151">
        <v>2009</v>
      </c>
      <c r="AL723" s="238" t="s">
        <v>264</v>
      </c>
      <c r="AM723" s="238">
        <f>'DATA-OUTPUT Co2 absolute'!$B$8</f>
        <v>0</v>
      </c>
      <c r="AN723" s="152"/>
      <c r="AO723" s="238" t="s">
        <v>266</v>
      </c>
      <c r="AP723" s="241" t="s">
        <v>265</v>
      </c>
    </row>
    <row r="724" spans="1:47" x14ac:dyDescent="0.25">
      <c r="A724" s="224" t="s">
        <v>1</v>
      </c>
      <c r="B724" s="225">
        <v>0.60941083224199888</v>
      </c>
      <c r="C724" s="225">
        <v>0.44142702901088454</v>
      </c>
      <c r="D724" s="225">
        <v>0.44901594717721116</v>
      </c>
      <c r="E724" s="225">
        <v>0.48131907048444383</v>
      </c>
      <c r="F724" s="225">
        <v>0.50879845449582128</v>
      </c>
      <c r="G724" s="225">
        <v>0.55125735793152586</v>
      </c>
      <c r="H724" s="225">
        <v>0.58977946825675864</v>
      </c>
      <c r="I724" s="225">
        <v>0.60564916844126204</v>
      </c>
      <c r="J724" s="225">
        <v>0.67053154681464866</v>
      </c>
      <c r="K724" s="225">
        <v>0.71467169948098508</v>
      </c>
      <c r="M724" s="224" t="s">
        <v>1</v>
      </c>
      <c r="N724" s="228">
        <f>IFERROR(B724/_data!B724-1,"")</f>
        <v>0</v>
      </c>
      <c r="O724" s="228">
        <f>IFERROR(C724/_data!C724-1,"")</f>
        <v>0</v>
      </c>
      <c r="P724" s="228">
        <f>IFERROR(D724/_data!D724-1,"")</f>
        <v>0</v>
      </c>
      <c r="Q724" s="228">
        <f>IFERROR(E724/_data!E724-1,"")</f>
        <v>0</v>
      </c>
      <c r="R724" s="228">
        <f>IFERROR(F724/_data!F724-1,"")</f>
        <v>0</v>
      </c>
      <c r="S724" s="228">
        <f>IFERROR(G724/_data!G724-1,"")</f>
        <v>0</v>
      </c>
      <c r="T724" s="228">
        <f>IFERROR(H724/_data!H724-1,"")</f>
        <v>0</v>
      </c>
      <c r="U724" s="228">
        <f>IFERROR(I724/_data!I724-1,"")</f>
        <v>0</v>
      </c>
      <c r="V724" s="228">
        <f>IFERROR(J724/_data!J724-1,"")</f>
        <v>0</v>
      </c>
      <c r="W724" s="228">
        <f>IFERROR(K724/_data!K724-1,"")</f>
        <v>0</v>
      </c>
      <c r="Y724" s="159" t="s">
        <v>1</v>
      </c>
      <c r="Z724" s="147">
        <f>_data!Z724</f>
        <v>0.92300000000000004</v>
      </c>
      <c r="AA724" s="147">
        <f>_data!AA724</f>
        <v>0.998</v>
      </c>
      <c r="AB724" s="147">
        <f>_data!AB724</f>
        <v>1.0089999999999999</v>
      </c>
      <c r="AC724" s="147">
        <f>_data!AC724</f>
        <v>0.98199999999999998</v>
      </c>
      <c r="AD724" s="147">
        <f>_data!AD724</f>
        <v>0.83</v>
      </c>
      <c r="AE724" s="147">
        <f>_data!AE724</f>
        <v>0.85099999999999998</v>
      </c>
      <c r="AF724" s="147">
        <f>_data!AF724</f>
        <v>0.93300000000000005</v>
      </c>
      <c r="AG724" s="147">
        <f>_data!AG724</f>
        <v>0.92700000000000005</v>
      </c>
      <c r="AH724" s="147">
        <f>_data!AH724</f>
        <v>0.92400000000000004</v>
      </c>
      <c r="AI724" s="147">
        <f>_data!AI724</f>
        <v>0.92400000000000004</v>
      </c>
      <c r="AL724" s="152"/>
      <c r="AM724" s="237">
        <f>'DATA-OUTPUT EC per capita'!$B$37</f>
        <v>0</v>
      </c>
      <c r="AN724" s="152" t="str">
        <f>IF(AM723=Z723,Z724,IF(AM723=AA723,AA724,IF(AM723=AB723,AB724,IF(AM723=AC723,AC724,IF(AM723=AD723,AD724,IF(AM723=AE723,AE724,IF(AM723=AF723,AF724,IF(AM723=AG723,AG724,IF(AM723=AH723,AH724,IF(AM723=AI723,AI724,"Fehler"))))))))))</f>
        <v>Fehler</v>
      </c>
      <c r="AO724" s="239" t="e">
        <f>AN724*AM724</f>
        <v>#VALUE!</v>
      </c>
      <c r="AP724" s="240" t="e">
        <f>AO724/'DATA-OUTPUT Co2 per capita'!$B$37-1</f>
        <v>#VALUE!</v>
      </c>
    </row>
    <row r="725" spans="1:47" x14ac:dyDescent="0.25">
      <c r="A725" s="224" t="s">
        <v>5</v>
      </c>
      <c r="B725" s="225">
        <v>0.63975689878485364</v>
      </c>
      <c r="C725" s="225">
        <v>0.7206390216360905</v>
      </c>
      <c r="D725" s="225">
        <v>1.4344674842495599</v>
      </c>
      <c r="E725" s="225">
        <v>1.430208213984397</v>
      </c>
      <c r="F725" s="225">
        <v>1.407332745369787</v>
      </c>
      <c r="G725" s="225">
        <v>1.4277054439763193</v>
      </c>
      <c r="H725" s="225">
        <v>0.10651911673657058</v>
      </c>
      <c r="I725" s="225">
        <v>1.1704290471494518</v>
      </c>
      <c r="J725" s="225">
        <v>1.1043841111015267</v>
      </c>
      <c r="K725" s="225">
        <v>0.91445706196924703</v>
      </c>
      <c r="M725" s="224" t="s">
        <v>5</v>
      </c>
      <c r="N725" s="228">
        <f>IFERROR(B725/_data!B725-1,"")</f>
        <v>0</v>
      </c>
      <c r="O725" s="228">
        <f>IFERROR(C725/_data!C725-1,"")</f>
        <v>0</v>
      </c>
      <c r="P725" s="228">
        <f>IFERROR(D725/_data!D725-1,"")</f>
        <v>0</v>
      </c>
      <c r="Q725" s="228">
        <f>IFERROR(E725/_data!E725-1,"")</f>
        <v>0</v>
      </c>
      <c r="R725" s="228">
        <f>IFERROR(F725/_data!F725-1,"")</f>
        <v>0</v>
      </c>
      <c r="S725" s="228">
        <f>IFERROR(G725/_data!G725-1,"")</f>
        <v>0</v>
      </c>
      <c r="T725" s="228">
        <f>IFERROR(H725/_data!H725-1,"")</f>
        <v>0</v>
      </c>
      <c r="U725" s="228">
        <f>IFERROR(I725/_data!I725-1,"")</f>
        <v>0</v>
      </c>
      <c r="V725" s="228">
        <f>IFERROR(J725/_data!J725-1,"")</f>
        <v>0</v>
      </c>
      <c r="W725" s="228">
        <f>IFERROR(K725/_data!K725-1,"")</f>
        <v>0</v>
      </c>
      <c r="Y725" s="159" t="s">
        <v>5</v>
      </c>
      <c r="Z725" s="147">
        <f>_data!Z725</f>
        <v>0.24299999999999999</v>
      </c>
      <c r="AA725" s="147">
        <f>_data!AA725</f>
        <v>0.24299999999999999</v>
      </c>
      <c r="AB725" s="147">
        <f>_data!AB725</f>
        <v>0.24099999999999999</v>
      </c>
      <c r="AC725" s="147">
        <f>_data!AC725</f>
        <v>0.247</v>
      </c>
      <c r="AD725" s="147">
        <f>_data!AD725</f>
        <v>0.247</v>
      </c>
      <c r="AE725" s="147">
        <f>_data!AE725</f>
        <v>0.26500000000000001</v>
      </c>
      <c r="AF725" s="147">
        <f>_data!AF725</f>
        <v>0.26500000000000001</v>
      </c>
      <c r="AG725" s="147">
        <f>_data!AG725</f>
        <v>0.26500000000000001</v>
      </c>
      <c r="AH725" s="147">
        <f>_data!AH725</f>
        <v>0.26800000000000002</v>
      </c>
      <c r="AI725" s="147">
        <f>_data!AI725</f>
        <v>0.26500000000000001</v>
      </c>
      <c r="AL725" s="152"/>
      <c r="AM725" s="237">
        <f>'DATA-OUTPUT EC per capita'!$C$37</f>
        <v>0</v>
      </c>
      <c r="AN725" s="222" t="str">
        <f>IF(AM723=Z723,Z725,IF(AM723=AA723,AA725,IF(AM723=AB723,AB725,IF(AM723=AC723,AC725,IF(AM723=AD723,AD725,IF(AM723=AE723,AE725,IF(AM723=AF723,AF725,IF(AM723=AG723, AG725,IF(AM723=AH723,AH725,IF(AM723=AI723,AI725,"Fehler"))))))))))</f>
        <v>Fehler</v>
      </c>
      <c r="AO725" s="239" t="e">
        <f>AM725*AN725</f>
        <v>#VALUE!</v>
      </c>
      <c r="AP725" s="240" t="e">
        <f>AO725/'DATA-OUTPUT Co2 per capita'!$C$37-1</f>
        <v>#VALUE!</v>
      </c>
    </row>
    <row r="726" spans="1:47" x14ac:dyDescent="0.25">
      <c r="A726" s="224" t="s">
        <v>6</v>
      </c>
      <c r="B726" s="225">
        <v>4.5290942351015424</v>
      </c>
      <c r="C726" s="225">
        <v>3.3411925581623518</v>
      </c>
      <c r="D726" s="225">
        <v>3.3958260531401363</v>
      </c>
      <c r="E726" s="225">
        <v>3.6095342584973551</v>
      </c>
      <c r="F726" s="225">
        <v>3.6155675014815749</v>
      </c>
      <c r="G726" s="225">
        <v>3.3666061769964415</v>
      </c>
      <c r="H726" s="225">
        <v>3.6908376749521441</v>
      </c>
      <c r="I726" s="225">
        <v>3.3252285535975457</v>
      </c>
      <c r="J726" s="225">
        <v>3.8526601301551704</v>
      </c>
      <c r="K726" s="225">
        <v>3.7151252489849553</v>
      </c>
      <c r="M726" s="224" t="s">
        <v>6</v>
      </c>
      <c r="N726" s="228">
        <f>IFERROR(B726/_data!B726-1,"")</f>
        <v>0</v>
      </c>
      <c r="O726" s="228">
        <f>IFERROR(C726/_data!C726-1,"")</f>
        <v>0</v>
      </c>
      <c r="P726" s="228">
        <f>IFERROR(D726/_data!D726-1,"")</f>
        <v>0</v>
      </c>
      <c r="Q726" s="228">
        <f>IFERROR(E726/_data!E726-1,"")</f>
        <v>0</v>
      </c>
      <c r="R726" s="228">
        <f>IFERROR(F726/_data!F726-1,"")</f>
        <v>0</v>
      </c>
      <c r="S726" s="228">
        <f>IFERROR(G726/_data!G726-1,"")</f>
        <v>0</v>
      </c>
      <c r="T726" s="228">
        <f>IFERROR(H726/_data!H726-1,"")</f>
        <v>0</v>
      </c>
      <c r="U726" s="228">
        <f>IFERROR(I726/_data!I726-1,"")</f>
        <v>0</v>
      </c>
      <c r="V726" s="228">
        <f>IFERROR(J726/_data!J726-1,"")</f>
        <v>0</v>
      </c>
      <c r="W726" s="228">
        <f>IFERROR(K726/_data!K726-1,"")</f>
        <v>0</v>
      </c>
      <c r="Y726" s="159" t="s">
        <v>6</v>
      </c>
      <c r="Z726" s="147">
        <f>_data!Z726</f>
        <v>0.20200000000000001</v>
      </c>
      <c r="AA726" s="147">
        <f>_data!AA726</f>
        <v>0.20200000000000001</v>
      </c>
      <c r="AB726" s="147">
        <f>_data!AB726</f>
        <v>0.20200000000000001</v>
      </c>
      <c r="AC726" s="147">
        <f>_data!AC726</f>
        <v>0.20200000000000001</v>
      </c>
      <c r="AD726" s="147">
        <f>_data!AD726</f>
        <v>0.20200000000000001</v>
      </c>
      <c r="AE726" s="147">
        <f>_data!AE726</f>
        <v>0.20200000000000001</v>
      </c>
      <c r="AF726" s="147">
        <f>_data!AF726</f>
        <v>0.20200000000000001</v>
      </c>
      <c r="AG726" s="147">
        <f>_data!AG726</f>
        <v>0.20200000000000001</v>
      </c>
      <c r="AH726" s="147">
        <f>_data!AH726</f>
        <v>0.20200000000000001</v>
      </c>
      <c r="AI726" s="147">
        <f>_data!AI726</f>
        <v>0.20200000000000001</v>
      </c>
      <c r="AL726" s="152"/>
      <c r="AM726" s="237">
        <f>'DATA-OUTPUT EC per capita'!$D$37</f>
        <v>0</v>
      </c>
      <c r="AN726" s="222" t="str">
        <f>IF(AM723=Z723,Z726,IF(AM723=AA723,AA726,IF(AM723=AB723,AB726,IF(AM723=AC723,AC726,IF(AM723=AD723,AD726,IF(AM723=AE723,AE726,IF(AM723=AF723,AF726,IF(AM723=AG723, AG726,IF(AM723=AH723,AH726,IF(AM723=AI723,AI726,"Fehler"))))))))))</f>
        <v>Fehler</v>
      </c>
      <c r="AO726" s="239" t="e">
        <f t="shared" ref="AO726:AO732" si="9">AM726*AN726</f>
        <v>#VALUE!</v>
      </c>
      <c r="AP726" s="240" t="e">
        <f>AO726/'DATA-OUTPUT Co2 per capita'!$D$37-1</f>
        <v>#VALUE!</v>
      </c>
    </row>
    <row r="727" spans="1:47" x14ac:dyDescent="0.25">
      <c r="A727" s="224" t="s">
        <v>2</v>
      </c>
      <c r="B727" s="225">
        <v>0</v>
      </c>
      <c r="C727" s="225">
        <v>0</v>
      </c>
      <c r="D727" s="225">
        <v>0</v>
      </c>
      <c r="E727" s="225">
        <v>0</v>
      </c>
      <c r="F727" s="225">
        <v>0</v>
      </c>
      <c r="G727" s="225">
        <v>0</v>
      </c>
      <c r="H727" s="225">
        <v>0</v>
      </c>
      <c r="I727" s="225">
        <v>0</v>
      </c>
      <c r="J727" s="225">
        <v>0</v>
      </c>
      <c r="K727" s="225">
        <v>0</v>
      </c>
      <c r="M727" s="224" t="s">
        <v>2</v>
      </c>
      <c r="N727" s="228" t="str">
        <f>IFERROR(B727/_data!B727-1,"")</f>
        <v/>
      </c>
      <c r="O727" s="228" t="str">
        <f>IFERROR(C727/_data!C727-1,"")</f>
        <v/>
      </c>
      <c r="P727" s="228" t="str">
        <f>IFERROR(D727/_data!D727-1,"")</f>
        <v/>
      </c>
      <c r="Q727" s="228" t="str">
        <f>IFERROR(E727/_data!E727-1,"")</f>
        <v/>
      </c>
      <c r="R727" s="228" t="str">
        <f>IFERROR(F727/_data!F727-1,"")</f>
        <v/>
      </c>
      <c r="S727" s="228" t="str">
        <f>IFERROR(G727/_data!G727-1,"")</f>
        <v/>
      </c>
      <c r="T727" s="228" t="str">
        <f>IFERROR(H727/_data!H727-1,"")</f>
        <v/>
      </c>
      <c r="U727" s="228" t="str">
        <f>IFERROR(I727/_data!I727-1,"")</f>
        <v/>
      </c>
      <c r="V727" s="228" t="str">
        <f>IFERROR(J727/_data!J727-1,"")</f>
        <v/>
      </c>
      <c r="W727" s="228" t="str">
        <f>IFERROR(K727/_data!K727-1,"")</f>
        <v/>
      </c>
      <c r="Y727" s="159" t="s">
        <v>2</v>
      </c>
      <c r="Z727" s="147">
        <f>_data!Z727</f>
        <v>0.23100000000000001</v>
      </c>
      <c r="AA727" s="147">
        <f>_data!AA727</f>
        <v>0.23100000000000001</v>
      </c>
      <c r="AB727" s="147">
        <f>_data!AB727</f>
        <v>0.23100000000000001</v>
      </c>
      <c r="AC727" s="147">
        <f>_data!AC727</f>
        <v>0.23100000000000001</v>
      </c>
      <c r="AD727" s="147">
        <f>_data!AD727</f>
        <v>0.23100000000000001</v>
      </c>
      <c r="AE727" s="147">
        <f>_data!AE727</f>
        <v>0.23100000000000001</v>
      </c>
      <c r="AF727" s="147">
        <f>_data!AF727</f>
        <v>0.23100000000000001</v>
      </c>
      <c r="AG727" s="147">
        <f>_data!AG727</f>
        <v>0.23100000000000001</v>
      </c>
      <c r="AH727" s="147">
        <f>_data!AH727</f>
        <v>0.23100000000000001</v>
      </c>
      <c r="AI727" s="147">
        <f>_data!AI727</f>
        <v>0.23100000000000001</v>
      </c>
      <c r="AL727" s="152"/>
      <c r="AM727" s="237">
        <f>'DATA-OUTPUT EC per capita'!$E$37</f>
        <v>0</v>
      </c>
      <c r="AN727" s="222" t="str">
        <f>IF(AM723=Z723,Z727,IF(AM723=AA723,AA727,IF(AM723=AB723,AB727,IF(AM723=AC723,AC727,IF(AM723=AD723,AD727,IF(AM723=AE723,AE727,IF(AM723=AF723,AF727,IF(AM723=AG723, AG727,IF(AM723=AH723,AH727,IF(AM723=AI723,AI727,"Fehler"))))))))))</f>
        <v>Fehler</v>
      </c>
      <c r="AO727" s="239" t="e">
        <f t="shared" si="9"/>
        <v>#VALUE!</v>
      </c>
      <c r="AP727" s="152" t="e">
        <f>AO727/'DATA-OUTPUT Co2 per capita'!$E$37-1</f>
        <v>#VALUE!</v>
      </c>
    </row>
    <row r="728" spans="1:47" x14ac:dyDescent="0.25">
      <c r="A728" s="224" t="s">
        <v>7</v>
      </c>
      <c r="B728" s="225">
        <v>0</v>
      </c>
      <c r="C728" s="225">
        <v>0</v>
      </c>
      <c r="D728" s="225">
        <v>0</v>
      </c>
      <c r="E728" s="225">
        <v>0</v>
      </c>
      <c r="F728" s="225">
        <v>0</v>
      </c>
      <c r="G728" s="225">
        <v>2.9257824176691879E-3</v>
      </c>
      <c r="H728" s="225">
        <v>0</v>
      </c>
      <c r="I728" s="225">
        <v>0</v>
      </c>
      <c r="J728" s="225">
        <v>4.4746829983610802E-3</v>
      </c>
      <c r="K728" s="225">
        <v>0</v>
      </c>
      <c r="M728" s="224" t="s">
        <v>7</v>
      </c>
      <c r="N728" s="228" t="str">
        <f>IFERROR(B728/_data!B728-1,"")</f>
        <v/>
      </c>
      <c r="O728" s="228" t="str">
        <f>IFERROR(C728/_data!C728-1,"")</f>
        <v/>
      </c>
      <c r="P728" s="228" t="str">
        <f>IFERROR(D728/_data!D728-1,"")</f>
        <v/>
      </c>
      <c r="Q728" s="228" t="str">
        <f>IFERROR(E728/_data!E728-1,"")</f>
        <v/>
      </c>
      <c r="R728" s="228" t="str">
        <f>IFERROR(F728/_data!F728-1,"")</f>
        <v/>
      </c>
      <c r="S728" s="228">
        <f>IFERROR(G728/_data!G728-1,"")</f>
        <v>0</v>
      </c>
      <c r="T728" s="228" t="str">
        <f>IFERROR(H728/_data!H728-1,"")</f>
        <v/>
      </c>
      <c r="U728" s="228" t="str">
        <f>IFERROR(I728/_data!I728-1,"")</f>
        <v/>
      </c>
      <c r="V728" s="228">
        <f>IFERROR(J728/_data!J728-1,"")</f>
        <v>0</v>
      </c>
      <c r="W728" s="228" t="str">
        <f>IFERROR(K728/_data!K728-1,"")</f>
        <v/>
      </c>
      <c r="Y728" s="159" t="s">
        <v>7</v>
      </c>
      <c r="Z728" s="147">
        <f>_data!Z728</f>
        <v>0.26700000000000002</v>
      </c>
      <c r="AA728" s="147">
        <f>_data!AA728</f>
        <v>0.26700000000000002</v>
      </c>
      <c r="AB728" s="147">
        <f>_data!AB728</f>
        <v>0.26700000000000002</v>
      </c>
      <c r="AC728" s="147">
        <f>_data!AC728</f>
        <v>0.26700000000000002</v>
      </c>
      <c r="AD728" s="147">
        <f>_data!AD728</f>
        <v>0.26700000000000002</v>
      </c>
      <c r="AE728" s="147">
        <f>_data!AE728</f>
        <v>0.26700000000000002</v>
      </c>
      <c r="AF728" s="147">
        <f>_data!AF728</f>
        <v>0.26700000000000002</v>
      </c>
      <c r="AG728" s="147">
        <f>_data!AG728</f>
        <v>0.26700000000000002</v>
      </c>
      <c r="AH728" s="147">
        <f>_data!AH728</f>
        <v>0.26700000000000002</v>
      </c>
      <c r="AI728" s="147">
        <f>_data!AI728</f>
        <v>0.26700000000000002</v>
      </c>
      <c r="AL728" s="152"/>
      <c r="AM728" s="237">
        <f>'DATA-OUTPUT EC per capita'!$F$37</f>
        <v>0</v>
      </c>
      <c r="AN728" s="222" t="str">
        <f>IF(AM723=Z723,Z728,IF(AM723=AA723,AA728,IF(AM723=AB723,AB728,IF(AM723=AC723,AC728,IF(AM723=AD723,AD728,IF(AM723=AE723,AE728,IF(AM723=AF723,AF728,IF(AM723=AG723, AG728,IF(AM723=AH723,AH728,IF(AM723=AI723,AI728,"Fehler"))))))))))</f>
        <v>Fehler</v>
      </c>
      <c r="AO728" s="239" t="e">
        <f t="shared" si="9"/>
        <v>#VALUE!</v>
      </c>
      <c r="AP728" s="240" t="e">
        <f>AO728/'DATA-OUTPUT Co2 per capita'!$F$37-1</f>
        <v>#VALUE!</v>
      </c>
    </row>
    <row r="729" spans="1:47" x14ac:dyDescent="0.25">
      <c r="A729" s="224" t="s">
        <v>8</v>
      </c>
      <c r="B729" s="225">
        <v>1.697131869618912E-3</v>
      </c>
      <c r="C729" s="225">
        <v>2.4414583705229903E-4</v>
      </c>
      <c r="D729" s="225">
        <v>4.9298946057322528E-4</v>
      </c>
      <c r="E729" s="225">
        <v>2.4882444914317591E-4</v>
      </c>
      <c r="F729" s="225">
        <v>0</v>
      </c>
      <c r="G729" s="225">
        <v>0</v>
      </c>
      <c r="H729" s="225">
        <v>0</v>
      </c>
      <c r="I729" s="225">
        <v>0</v>
      </c>
      <c r="J729" s="225">
        <v>0</v>
      </c>
      <c r="K729" s="225">
        <v>0</v>
      </c>
      <c r="M729" s="224" t="s">
        <v>8</v>
      </c>
      <c r="N729" s="228">
        <f>IFERROR(B729/_data!B729-1,"")</f>
        <v>0</v>
      </c>
      <c r="O729" s="228">
        <f>IFERROR(C729/_data!C729-1,"")</f>
        <v>0</v>
      </c>
      <c r="P729" s="228">
        <f>IFERROR(D729/_data!D729-1,"")</f>
        <v>0</v>
      </c>
      <c r="Q729" s="228">
        <f>IFERROR(E729/_data!E729-1,"")</f>
        <v>0</v>
      </c>
      <c r="R729" s="228" t="str">
        <f>IFERROR(F729/_data!F729-1,"")</f>
        <v/>
      </c>
      <c r="S729" s="228" t="str">
        <f>IFERROR(G729/_data!G729-1,"")</f>
        <v/>
      </c>
      <c r="T729" s="228" t="str">
        <f>IFERROR(H729/_data!H729-1,"")</f>
        <v/>
      </c>
      <c r="U729" s="228" t="str">
        <f>IFERROR(I729/_data!I729-1,"")</f>
        <v/>
      </c>
      <c r="V729" s="228" t="str">
        <f>IFERROR(J729/_data!J729-1,"")</f>
        <v/>
      </c>
      <c r="W729" s="228" t="str">
        <f>IFERROR(K729/_data!K729-1,"")</f>
        <v/>
      </c>
      <c r="Y729" s="159" t="s">
        <v>8</v>
      </c>
      <c r="Z729" s="147">
        <f>_data!Z729</f>
        <v>0.249</v>
      </c>
      <c r="AA729" s="147">
        <f>_data!AA729</f>
        <v>0.249</v>
      </c>
      <c r="AB729" s="147">
        <f>_data!AB729</f>
        <v>0.249</v>
      </c>
      <c r="AC729" s="147">
        <f>_data!AC729</f>
        <v>0.249</v>
      </c>
      <c r="AD729" s="147">
        <f>_data!AD729</f>
        <v>0.249</v>
      </c>
      <c r="AE729" s="147">
        <f>_data!AE729</f>
        <v>0.249</v>
      </c>
      <c r="AF729" s="147">
        <f>_data!AF729</f>
        <v>0.249</v>
      </c>
      <c r="AG729" s="147">
        <f>_data!AG729</f>
        <v>0.249</v>
      </c>
      <c r="AH729" s="147">
        <f>_data!AH729</f>
        <v>0.249</v>
      </c>
      <c r="AI729" s="147">
        <f>_data!AI729</f>
        <v>0.249</v>
      </c>
      <c r="AL729" s="152"/>
      <c r="AM729" s="237">
        <f>'DATA-OUTPUT EC per capita'!$G$37</f>
        <v>0</v>
      </c>
      <c r="AN729" s="222" t="str">
        <f>IF(AM723=Z723,Z729,IF(AM723=AA723,AA729,IF(AM723=AB723,AB729,IF(AM723=AC723,AC729,IF(AM723=AD723,AD729,IF(AM723=AE723,AE729,IF(AM723=AF723,AF729,IF(AM723=AG723, AG729,IF(AM723=AH723,AH729,IF(AM723=AI723,AI729,"Fehler"))))))))))</f>
        <v>Fehler</v>
      </c>
      <c r="AO729" s="239" t="e">
        <f t="shared" si="9"/>
        <v>#VALUE!</v>
      </c>
      <c r="AP729" s="240" t="e">
        <f>AO729/'DATA-OUTPUT Co2 per capita'!$G$37-1</f>
        <v>#VALUE!</v>
      </c>
    </row>
    <row r="730" spans="1:47" x14ac:dyDescent="0.25">
      <c r="A730" s="224" t="s">
        <v>9</v>
      </c>
      <c r="B730" s="225">
        <v>0.50174973171829318</v>
      </c>
      <c r="C730" s="225">
        <v>0.43654979008000261</v>
      </c>
      <c r="D730" s="225">
        <v>0.43509759356939964</v>
      </c>
      <c r="E730" s="225">
        <v>0.54346731661927428</v>
      </c>
      <c r="F730" s="225">
        <v>0.72475256534094878</v>
      </c>
      <c r="G730" s="225">
        <v>0.47411775322470573</v>
      </c>
      <c r="H730" s="225">
        <v>0.48392328445386756</v>
      </c>
      <c r="I730" s="225">
        <v>0.39076233760665435</v>
      </c>
      <c r="J730" s="225">
        <v>0.17117010264814975</v>
      </c>
      <c r="K730" s="225">
        <v>0.19686343428062958</v>
      </c>
      <c r="M730" s="224" t="s">
        <v>9</v>
      </c>
      <c r="N730" s="228">
        <f>IFERROR(B730/_data!B730-1,"")</f>
        <v>0</v>
      </c>
      <c r="O730" s="228">
        <f>IFERROR(C730/_data!C730-1,"")</f>
        <v>0</v>
      </c>
      <c r="P730" s="228">
        <f>IFERROR(D730/_data!D730-1,"")</f>
        <v>0</v>
      </c>
      <c r="Q730" s="228">
        <f>IFERROR(E730/_data!E730-1,"")</f>
        <v>0</v>
      </c>
      <c r="R730" s="228">
        <f>IFERROR(F730/_data!F730-1,"")</f>
        <v>0</v>
      </c>
      <c r="S730" s="228">
        <f>IFERROR(G730/_data!G730-1,"")</f>
        <v>0</v>
      </c>
      <c r="T730" s="228">
        <f>IFERROR(H730/_data!H730-1,"")</f>
        <v>0</v>
      </c>
      <c r="U730" s="228">
        <f>IFERROR(I730/_data!I730-1,"")</f>
        <v>0</v>
      </c>
      <c r="V730" s="228">
        <f>IFERROR(J730/_data!J730-1,"")</f>
        <v>0</v>
      </c>
      <c r="W730" s="228">
        <f>IFERROR(K730/_data!K730-1,"")</f>
        <v>0</v>
      </c>
      <c r="Y730" s="159" t="s">
        <v>9</v>
      </c>
      <c r="Z730" s="147">
        <f>_data!Z730</f>
        <v>0.36399999999999999</v>
      </c>
      <c r="AA730" s="147">
        <f>_data!AA730</f>
        <v>0.36399999999999999</v>
      </c>
      <c r="AB730" s="147">
        <f>_data!AB730</f>
        <v>0.36399999999999999</v>
      </c>
      <c r="AC730" s="147">
        <f>_data!AC730</f>
        <v>0.36399999999999999</v>
      </c>
      <c r="AD730" s="147">
        <f>_data!AD730</f>
        <v>0.36399999999999999</v>
      </c>
      <c r="AE730" s="147">
        <f>_data!AE730</f>
        <v>0.36399999999999999</v>
      </c>
      <c r="AF730" s="147">
        <f>_data!AF730</f>
        <v>0.36399999999999999</v>
      </c>
      <c r="AG730" s="147">
        <f>_data!AG730</f>
        <v>0.36399999999999999</v>
      </c>
      <c r="AH730" s="147">
        <f>_data!AH730</f>
        <v>0.36399999999999999</v>
      </c>
      <c r="AI730" s="147">
        <f>_data!AI730</f>
        <v>0.36399999999999999</v>
      </c>
      <c r="AL730" s="152"/>
      <c r="AM730" s="237">
        <f>'DATA-OUTPUT EC per capita'!$H$37</f>
        <v>0</v>
      </c>
      <c r="AN730" s="222" t="str">
        <f>IF(AM723=Z723,Z730,IF(AM723=AA723,AA730,IF(AM723=AB723,AB730,IF(AM723=AC723,AC730,IF(AM723=AD723,AD730,IF(AM723=AE723,AE730,IF(AM723=AF723,AF730,IF(AM723=AG723, AG730,IF(AM723=AH723,AH730,IF(AM723=AI723,AI730,"Fehler"))))))))))</f>
        <v>Fehler</v>
      </c>
      <c r="AO730" s="239" t="e">
        <f t="shared" si="9"/>
        <v>#VALUE!</v>
      </c>
      <c r="AP730" s="240" t="e">
        <f>AO730/'DATA-OUTPUT Co2 per capita'!$H$37-1</f>
        <v>#VALUE!</v>
      </c>
    </row>
    <row r="731" spans="1:47" x14ac:dyDescent="0.25">
      <c r="A731" s="224" t="s">
        <v>10</v>
      </c>
      <c r="B731" s="225">
        <v>4.7603986978615238E-2</v>
      </c>
      <c r="C731" s="225">
        <v>1.3115741478856064E-3</v>
      </c>
      <c r="D731" s="225">
        <v>1.3241926208420352E-3</v>
      </c>
      <c r="E731" s="225">
        <v>0.12597461064760324</v>
      </c>
      <c r="F731" s="225">
        <v>0.12778291079286416</v>
      </c>
      <c r="G731" s="225">
        <v>4.0402822663275106E-2</v>
      </c>
      <c r="H731" s="225">
        <v>4.9062956136332159E-2</v>
      </c>
      <c r="I731" s="225">
        <v>5.5328073861281427E-2</v>
      </c>
      <c r="J731" s="225">
        <v>5.9476743628818156E-2</v>
      </c>
      <c r="K731" s="225">
        <v>5.360614442464158E-2</v>
      </c>
      <c r="M731" s="224" t="s">
        <v>10</v>
      </c>
      <c r="N731" s="228">
        <f>IFERROR(B731/_data!B731-1,"")</f>
        <v>0</v>
      </c>
      <c r="O731" s="228">
        <f>IFERROR(C731/_data!C731-1,"")</f>
        <v>0</v>
      </c>
      <c r="P731" s="228">
        <f>IFERROR(D731/_data!D731-1,"")</f>
        <v>0</v>
      </c>
      <c r="Q731" s="228">
        <f>IFERROR(E731/_data!E731-1,"")</f>
        <v>0</v>
      </c>
      <c r="R731" s="228">
        <f>IFERROR(F731/_data!F731-1,"")</f>
        <v>0</v>
      </c>
      <c r="S731" s="228">
        <f>IFERROR(G731/_data!G731-1,"")</f>
        <v>0</v>
      </c>
      <c r="T731" s="228">
        <f>IFERROR(H731/_data!H731-1,"")</f>
        <v>0</v>
      </c>
      <c r="U731" s="228">
        <f>IFERROR(I731/_data!I731-1,"")</f>
        <v>0</v>
      </c>
      <c r="V731" s="228">
        <f>IFERROR(J731/_data!J731-1,"")</f>
        <v>0</v>
      </c>
      <c r="W731" s="228">
        <f>IFERROR(K731/_data!K731-1,"")</f>
        <v>0</v>
      </c>
      <c r="Y731" s="159" t="s">
        <v>10</v>
      </c>
      <c r="Z731" s="147">
        <f>_data!Z731</f>
        <v>0.38200000000000001</v>
      </c>
      <c r="AA731" s="147">
        <f>_data!AA731</f>
        <v>0.38200000000000001</v>
      </c>
      <c r="AB731" s="147">
        <f>_data!AB731</f>
        <v>0.38200000000000001</v>
      </c>
      <c r="AC731" s="147">
        <f>_data!AC731</f>
        <v>0.38200000000000001</v>
      </c>
      <c r="AD731" s="147">
        <f>_data!AD731</f>
        <v>0.38200000000000001</v>
      </c>
      <c r="AE731" s="147">
        <f>_data!AE731</f>
        <v>0.38200000000000001</v>
      </c>
      <c r="AF731" s="147">
        <f>_data!AF731</f>
        <v>0.38200000000000001</v>
      </c>
      <c r="AG731" s="147">
        <f>_data!AG731</f>
        <v>0.38200000000000001</v>
      </c>
      <c r="AH731" s="147">
        <f>_data!AH731</f>
        <v>0.38200000000000001</v>
      </c>
      <c r="AI731" s="147">
        <f>_data!AI731</f>
        <v>0.38200000000000001</v>
      </c>
      <c r="AL731" s="152"/>
      <c r="AM731" s="237">
        <f>'DATA-OUTPUT EC per capita'!$I$37</f>
        <v>0</v>
      </c>
      <c r="AN731" s="222" t="str">
        <f>IF(AM723=Z723,Z731,IF(AM723=AA723,AA731,IF(AM723=AB723,AB731,IF(AM723=AC723,AC731,IF(AM723=AD723,AD731,IF(AM723=AE723,AE731,IF(AM723=AF723,AF731,IF(AM723=AG723, AG731,IF(AM723=AH723,AH731,IF(AM723=AI723,AI731,"Fehler"))))))))))</f>
        <v>Fehler</v>
      </c>
      <c r="AO731" s="239" t="e">
        <f t="shared" si="9"/>
        <v>#VALUE!</v>
      </c>
      <c r="AP731" s="240" t="e">
        <f>AO731/'DATA-OUTPUT Co2 per capita'!$I$37-1</f>
        <v>#VALUE!</v>
      </c>
    </row>
    <row r="732" spans="1:47" x14ac:dyDescent="0.25">
      <c r="A732" s="224" t="s">
        <v>11</v>
      </c>
      <c r="B732" s="225">
        <v>0.21918851471064912</v>
      </c>
      <c r="C732" s="225">
        <v>0.20933518293677233</v>
      </c>
      <c r="D732" s="225">
        <v>0.38808588931171334</v>
      </c>
      <c r="E732" s="225">
        <v>0.41334370294758599</v>
      </c>
      <c r="F732" s="225">
        <v>0.40622564734319799</v>
      </c>
      <c r="G732" s="225">
        <v>0.42206467647661539</v>
      </c>
      <c r="H732" s="225">
        <v>1.2874986238222581</v>
      </c>
      <c r="I732" s="225">
        <v>0.10102092831587321</v>
      </c>
      <c r="J732" s="225">
        <v>0.1097705032730479</v>
      </c>
      <c r="K732" s="225">
        <v>0.10654982739330171</v>
      </c>
      <c r="M732" s="224" t="s">
        <v>11</v>
      </c>
      <c r="N732" s="228">
        <f>IFERROR(B732/_data!B732-1,"")</f>
        <v>0</v>
      </c>
      <c r="O732" s="228">
        <f>IFERROR(C732/_data!C732-1,"")</f>
        <v>0</v>
      </c>
      <c r="P732" s="228">
        <f>IFERROR(D732/_data!D732-1,"")</f>
        <v>0</v>
      </c>
      <c r="Q732" s="228">
        <f>IFERROR(E732/_data!E732-1,"")</f>
        <v>0</v>
      </c>
      <c r="R732" s="228">
        <f>IFERROR(F732/_data!F732-1,"")</f>
        <v>0</v>
      </c>
      <c r="S732" s="228">
        <f>IFERROR(G732/_data!G732-1,"")</f>
        <v>0</v>
      </c>
      <c r="T732" s="228">
        <f>IFERROR(H732/_data!H732-1,"")</f>
        <v>0</v>
      </c>
      <c r="U732" s="228">
        <f>IFERROR(I732/_data!I732-1,"")</f>
        <v>0</v>
      </c>
      <c r="V732" s="228">
        <f>IFERROR(J732/_data!J732-1,"")</f>
        <v>0</v>
      </c>
      <c r="W732" s="228">
        <f>IFERROR(K732/_data!K732-1,"")</f>
        <v>0</v>
      </c>
      <c r="Y732" s="159" t="s">
        <v>11</v>
      </c>
      <c r="Z732" s="147">
        <f>_data!Z732</f>
        <v>0</v>
      </c>
      <c r="AA732" s="147">
        <f>_data!AA732</f>
        <v>0</v>
      </c>
      <c r="AB732" s="147">
        <f>_data!AB732</f>
        <v>0</v>
      </c>
      <c r="AC732" s="147">
        <f>_data!AC732</f>
        <v>0</v>
      </c>
      <c r="AD732" s="147">
        <f>_data!AD732</f>
        <v>0</v>
      </c>
      <c r="AE732" s="147">
        <f>_data!AE732</f>
        <v>0</v>
      </c>
      <c r="AF732" s="147">
        <f>_data!AF732</f>
        <v>0</v>
      </c>
      <c r="AG732" s="147">
        <f>_data!AG732</f>
        <v>0</v>
      </c>
      <c r="AH732" s="147">
        <f>_data!AH732</f>
        <v>0</v>
      </c>
      <c r="AI732" s="147">
        <f>_data!AI732</f>
        <v>0</v>
      </c>
      <c r="AL732" s="152"/>
      <c r="AM732" s="237">
        <f>'DATA-OUTPUT EC per capita'!$J$37</f>
        <v>0</v>
      </c>
      <c r="AN732" s="222" t="str">
        <f>IF(AM723=Z723,Z732,IF(AM723=AA723,AA732,IF(AM723=AB723,AB732,IF(AM723=AC723,AC732,IF(AM723=AD723,AD732,IF(AM723=AE723,AE732,IF(AM723=AF723,AF732,IF(AM723=AG723, AG732,IF(AM723=AH723,AH732,IF(AM723=AI723,AI732,"Fehler"))))))))))</f>
        <v>Fehler</v>
      </c>
      <c r="AO732" s="239" t="e">
        <f t="shared" si="9"/>
        <v>#VALUE!</v>
      </c>
      <c r="AP732" s="152" t="e">
        <f>AO732/'DATA-OUTPUT Co2 per capita'!$J$37-1</f>
        <v>#VALUE!</v>
      </c>
    </row>
    <row r="733" spans="1:47" x14ac:dyDescent="0.25">
      <c r="A733" s="226" t="s">
        <v>40</v>
      </c>
      <c r="B733" s="227">
        <v>6.5485013314055713</v>
      </c>
      <c r="C733" s="227">
        <v>5.1506993018110405</v>
      </c>
      <c r="D733" s="227">
        <v>6.1043101495294358</v>
      </c>
      <c r="E733" s="227">
        <v>6.6040959976298019</v>
      </c>
      <c r="F733" s="227">
        <v>6.7904598248241941</v>
      </c>
      <c r="G733" s="227">
        <v>6.285080013686553</v>
      </c>
      <c r="H733" s="227">
        <v>6.2076211243579307</v>
      </c>
      <c r="I733" s="227">
        <v>5.6484181089720682</v>
      </c>
      <c r="J733" s="227">
        <v>5.9724678206197224</v>
      </c>
      <c r="K733" s="227">
        <v>5.70127341653376</v>
      </c>
      <c r="M733" s="226" t="s">
        <v>40</v>
      </c>
      <c r="N733" s="228">
        <f>IFERROR(B733/_data!B733-1,"")</f>
        <v>0</v>
      </c>
      <c r="O733" s="228">
        <f>IFERROR(C733/_data!C733-1,"")</f>
        <v>0</v>
      </c>
      <c r="P733" s="228">
        <f>IFERROR(D733/_data!D733-1,"")</f>
        <v>0</v>
      </c>
      <c r="Q733" s="228">
        <f>IFERROR(E733/_data!E733-1,"")</f>
        <v>0</v>
      </c>
      <c r="R733" s="228">
        <f>IFERROR(F733/_data!F733-1,"")</f>
        <v>0</v>
      </c>
      <c r="S733" s="228">
        <f>IFERROR(G733/_data!G733-1,"")</f>
        <v>0</v>
      </c>
      <c r="T733" s="228">
        <f>IFERROR(H733/_data!H733-1,"")</f>
        <v>0</v>
      </c>
      <c r="U733" s="228">
        <f>IFERROR(I733/_data!I733-1,"")</f>
        <v>0</v>
      </c>
      <c r="V733" s="228">
        <f>IFERROR(J733/_data!J733-1,"")</f>
        <v>0</v>
      </c>
      <c r="W733" s="228">
        <f>IFERROR(K733/_data!K733-1,"")</f>
        <v>0</v>
      </c>
      <c r="AL733" s="152" t="s">
        <v>12</v>
      </c>
      <c r="AM733" s="152"/>
      <c r="AN733" s="152"/>
      <c r="AO733" s="239" t="e">
        <f>SUM(AO724:AO732)</f>
        <v>#VALUE!</v>
      </c>
      <c r="AP733" s="240" t="e">
        <f>AO733/'DATA-OUTPUT Co2 per capita'!$K$37-1</f>
        <v>#VALUE!</v>
      </c>
    </row>
    <row r="735" spans="1:47" x14ac:dyDescent="0.25">
      <c r="A735" s="150" t="s">
        <v>256</v>
      </c>
      <c r="B735" s="152"/>
      <c r="C735" s="152"/>
      <c r="D735" s="152"/>
      <c r="E735" s="152"/>
      <c r="F735" s="152"/>
      <c r="G735" s="152"/>
      <c r="H735" s="152"/>
      <c r="I735" s="152"/>
      <c r="J735" s="152"/>
      <c r="K735" s="152"/>
      <c r="M735" s="229" t="s">
        <v>257</v>
      </c>
      <c r="N735" s="150" t="str">
        <f>A735</f>
        <v>Energy consumption (MWh /Einwohner and  Year) - Primary sector (Agriculture)</v>
      </c>
      <c r="O735" s="152"/>
      <c r="P735" s="152"/>
      <c r="Q735" s="152"/>
      <c r="R735" s="152"/>
      <c r="S735" s="152"/>
      <c r="T735" s="152"/>
      <c r="U735" s="152"/>
      <c r="V735" s="152"/>
      <c r="W735" s="152"/>
    </row>
    <row r="736" spans="1:47" x14ac:dyDescent="0.25">
      <c r="A736" s="223" t="s">
        <v>39</v>
      </c>
      <c r="B736" s="223">
        <v>2000</v>
      </c>
      <c r="C736" s="223">
        <v>2001</v>
      </c>
      <c r="D736" s="223">
        <v>2002</v>
      </c>
      <c r="E736" s="223">
        <v>2003</v>
      </c>
      <c r="F736" s="223">
        <v>2004</v>
      </c>
      <c r="G736" s="223">
        <v>2005</v>
      </c>
      <c r="H736" s="223">
        <v>2006</v>
      </c>
      <c r="I736" s="223">
        <v>2007</v>
      </c>
      <c r="J736" s="223">
        <v>2008</v>
      </c>
      <c r="K736" s="223">
        <v>2009</v>
      </c>
      <c r="M736" s="223" t="s">
        <v>39</v>
      </c>
      <c r="N736" s="223">
        <v>2000</v>
      </c>
      <c r="O736" s="223">
        <v>2001</v>
      </c>
      <c r="P736" s="223">
        <v>2002</v>
      </c>
      <c r="Q736" s="223">
        <v>2003</v>
      </c>
      <c r="R736" s="223">
        <v>2004</v>
      </c>
      <c r="S736" s="223">
        <v>2005</v>
      </c>
      <c r="T736" s="223">
        <v>2006</v>
      </c>
      <c r="U736" s="223">
        <v>2007</v>
      </c>
      <c r="V736" s="223">
        <v>2008</v>
      </c>
      <c r="W736" s="223">
        <v>2009</v>
      </c>
    </row>
    <row r="737" spans="1:23" x14ac:dyDescent="0.25">
      <c r="A737" s="224" t="s">
        <v>1</v>
      </c>
      <c r="B737" s="225">
        <v>0.10158064793122996</v>
      </c>
      <c r="C737" s="225">
        <v>8.6336781353889738E-2</v>
      </c>
      <c r="D737" s="225">
        <v>7.7038201867948533E-2</v>
      </c>
      <c r="E737" s="225">
        <v>7.2078077640172072E-2</v>
      </c>
      <c r="F737" s="225">
        <v>6.6904185273846353E-2</v>
      </c>
      <c r="G737" s="225">
        <v>6.9648896709775546E-2</v>
      </c>
      <c r="H737" s="225">
        <v>6.9187705908744915E-2</v>
      </c>
      <c r="I737" s="225">
        <v>7.1364937805790174E-2</v>
      </c>
      <c r="J737" s="225">
        <v>6.8875374986821544E-2</v>
      </c>
      <c r="K737" s="225">
        <v>6.7582898178964429E-2</v>
      </c>
      <c r="M737" s="224" t="s">
        <v>1</v>
      </c>
      <c r="N737" s="228">
        <f>IFERROR(B737/_data!B737-1,"")</f>
        <v>0</v>
      </c>
      <c r="O737" s="228">
        <f>IFERROR(C737/_data!C737-1,"")</f>
        <v>0</v>
      </c>
      <c r="P737" s="228">
        <f>IFERROR(D737/_data!D737-1,"")</f>
        <v>0</v>
      </c>
      <c r="Q737" s="228">
        <f>IFERROR(E737/_data!E737-1,"")</f>
        <v>0</v>
      </c>
      <c r="R737" s="228">
        <f>IFERROR(F737/_data!F737-1,"")</f>
        <v>0</v>
      </c>
      <c r="S737" s="228">
        <f>IFERROR(G737/_data!G737-1,"")</f>
        <v>0</v>
      </c>
      <c r="T737" s="228">
        <f>IFERROR(H737/_data!H737-1,"")</f>
        <v>0</v>
      </c>
      <c r="U737" s="228">
        <f>IFERROR(I737/_data!I737-1,"")</f>
        <v>0</v>
      </c>
      <c r="V737" s="228">
        <f>IFERROR(J737/_data!J737-1,"")</f>
        <v>0</v>
      </c>
      <c r="W737" s="228">
        <f>IFERROR(K737/_data!K737-1,"")</f>
        <v>0</v>
      </c>
    </row>
    <row r="738" spans="1:23" x14ac:dyDescent="0.25">
      <c r="A738" s="224" t="s">
        <v>5</v>
      </c>
      <c r="B738" s="225">
        <v>0</v>
      </c>
      <c r="C738" s="225">
        <v>0</v>
      </c>
      <c r="D738" s="225">
        <v>0</v>
      </c>
      <c r="E738" s="225">
        <v>0</v>
      </c>
      <c r="F738" s="225">
        <v>0</v>
      </c>
      <c r="G738" s="225">
        <v>0</v>
      </c>
      <c r="H738" s="225">
        <v>0</v>
      </c>
      <c r="I738" s="225">
        <v>0</v>
      </c>
      <c r="J738" s="225">
        <v>0</v>
      </c>
      <c r="K738" s="225">
        <v>0</v>
      </c>
      <c r="M738" s="224" t="s">
        <v>5</v>
      </c>
      <c r="N738" s="228" t="str">
        <f>IFERROR(B738/_data!B738-1,"")</f>
        <v/>
      </c>
      <c r="O738" s="228" t="str">
        <f>IFERROR(C738/_data!C738-1,"")</f>
        <v/>
      </c>
      <c r="P738" s="228" t="str">
        <f>IFERROR(D738/_data!D738-1,"")</f>
        <v/>
      </c>
      <c r="Q738" s="228" t="str">
        <f>IFERROR(E738/_data!E738-1,"")</f>
        <v/>
      </c>
      <c r="R738" s="228" t="str">
        <f>IFERROR(F738/_data!F738-1,"")</f>
        <v/>
      </c>
      <c r="S738" s="228" t="str">
        <f>IFERROR(G738/_data!G738-1,"")</f>
        <v/>
      </c>
      <c r="T738" s="228" t="str">
        <f>IFERROR(H738/_data!H738-1,"")</f>
        <v/>
      </c>
      <c r="U738" s="228" t="str">
        <f>IFERROR(I738/_data!I738-1,"")</f>
        <v/>
      </c>
      <c r="V738" s="228" t="str">
        <f>IFERROR(J738/_data!J738-1,"")</f>
        <v/>
      </c>
      <c r="W738" s="228" t="str">
        <f>IFERROR(K738/_data!K738-1,"")</f>
        <v/>
      </c>
    </row>
    <row r="739" spans="1:23" x14ac:dyDescent="0.25">
      <c r="A739" s="224" t="s">
        <v>6</v>
      </c>
      <c r="B739" s="225">
        <v>0.11762472570527631</v>
      </c>
      <c r="C739" s="225">
        <v>0.11887631140381358</v>
      </c>
      <c r="D739" s="225">
        <v>9.3966084159491939E-2</v>
      </c>
      <c r="E739" s="225">
        <v>8.4195249651935103E-2</v>
      </c>
      <c r="F739" s="225">
        <v>2.8505732644576037E-2</v>
      </c>
      <c r="G739" s="225">
        <v>2.7712682056517186E-2</v>
      </c>
      <c r="H739" s="225">
        <v>3.2394928089533828E-2</v>
      </c>
      <c r="I739" s="225">
        <v>3.3306416651183619E-2</v>
      </c>
      <c r="J739" s="225">
        <v>4.4507221790927476E-2</v>
      </c>
      <c r="K739" s="225">
        <v>4.0812357555999872E-2</v>
      </c>
      <c r="M739" s="224" t="s">
        <v>6</v>
      </c>
      <c r="N739" s="228">
        <f>IFERROR(B739/_data!B739-1,"")</f>
        <v>0</v>
      </c>
      <c r="O739" s="228">
        <f>IFERROR(C739/_data!C739-1,"")</f>
        <v>0</v>
      </c>
      <c r="P739" s="228">
        <f>IFERROR(D739/_data!D739-1,"")</f>
        <v>0</v>
      </c>
      <c r="Q739" s="228">
        <f>IFERROR(E739/_data!E739-1,"")</f>
        <v>0</v>
      </c>
      <c r="R739" s="228">
        <f>IFERROR(F739/_data!F739-1,"")</f>
        <v>0</v>
      </c>
      <c r="S739" s="228">
        <f>IFERROR(G739/_data!G739-1,"")</f>
        <v>0</v>
      </c>
      <c r="T739" s="228">
        <f>IFERROR(H739/_data!H739-1,"")</f>
        <v>0</v>
      </c>
      <c r="U739" s="228">
        <f>IFERROR(I739/_data!I739-1,"")</f>
        <v>0</v>
      </c>
      <c r="V739" s="228">
        <f>IFERROR(J739/_data!J739-1,"")</f>
        <v>0</v>
      </c>
      <c r="W739" s="228">
        <f>IFERROR(K739/_data!K739-1,"")</f>
        <v>0</v>
      </c>
    </row>
    <row r="740" spans="1:23" x14ac:dyDescent="0.25">
      <c r="A740" s="224" t="s">
        <v>2</v>
      </c>
      <c r="B740" s="225">
        <v>0</v>
      </c>
      <c r="C740" s="225">
        <v>0</v>
      </c>
      <c r="D740" s="225">
        <v>0</v>
      </c>
      <c r="E740" s="225">
        <v>0</v>
      </c>
      <c r="F740" s="225">
        <v>0</v>
      </c>
      <c r="G740" s="225">
        <v>0</v>
      </c>
      <c r="H740" s="225">
        <v>0</v>
      </c>
      <c r="I740" s="225">
        <v>0</v>
      </c>
      <c r="J740" s="225">
        <v>0</v>
      </c>
      <c r="K740" s="225">
        <v>0</v>
      </c>
      <c r="M740" s="224" t="s">
        <v>2</v>
      </c>
      <c r="N740" s="228" t="str">
        <f>IFERROR(B740/_data!B740-1,"")</f>
        <v/>
      </c>
      <c r="O740" s="228" t="str">
        <f>IFERROR(C740/_data!C740-1,"")</f>
        <v/>
      </c>
      <c r="P740" s="228" t="str">
        <f>IFERROR(D740/_data!D740-1,"")</f>
        <v/>
      </c>
      <c r="Q740" s="228" t="str">
        <f>IFERROR(E740/_data!E740-1,"")</f>
        <v/>
      </c>
      <c r="R740" s="228" t="str">
        <f>IFERROR(F740/_data!F740-1,"")</f>
        <v/>
      </c>
      <c r="S740" s="228" t="str">
        <f>IFERROR(G740/_data!G740-1,"")</f>
        <v/>
      </c>
      <c r="T740" s="228" t="str">
        <f>IFERROR(H740/_data!H740-1,"")</f>
        <v/>
      </c>
      <c r="U740" s="228" t="str">
        <f>IFERROR(I740/_data!I740-1,"")</f>
        <v/>
      </c>
      <c r="V740" s="228" t="str">
        <f>IFERROR(J740/_data!J740-1,"")</f>
        <v/>
      </c>
      <c r="W740" s="228" t="str">
        <f>IFERROR(K740/_data!K740-1,"")</f>
        <v/>
      </c>
    </row>
    <row r="741" spans="1:23" x14ac:dyDescent="0.25">
      <c r="A741" s="224" t="s">
        <v>7</v>
      </c>
      <c r="B741" s="225">
        <v>0.40502445443391993</v>
      </c>
      <c r="C741" s="225">
        <v>0.48980764941838784</v>
      </c>
      <c r="D741" s="225">
        <v>0.5278942608689271</v>
      </c>
      <c r="E741" s="225">
        <v>0.55526043818564152</v>
      </c>
      <c r="F741" s="225">
        <v>0.61548350668925189</v>
      </c>
      <c r="G741" s="225">
        <v>0.30633176915600224</v>
      </c>
      <c r="H741" s="225">
        <v>0.2950465887957231</v>
      </c>
      <c r="I741" s="225">
        <v>0.29759607826323087</v>
      </c>
      <c r="J741" s="225">
        <v>0.31207170035557852</v>
      </c>
      <c r="K741" s="225">
        <v>0.29282570804708491</v>
      </c>
      <c r="M741" s="224" t="s">
        <v>7</v>
      </c>
      <c r="N741" s="228">
        <f>IFERROR(B741/_data!B741-1,"")</f>
        <v>0</v>
      </c>
      <c r="O741" s="228">
        <f>IFERROR(C741/_data!C741-1,"")</f>
        <v>0</v>
      </c>
      <c r="P741" s="228">
        <f>IFERROR(D741/_data!D741-1,"")</f>
        <v>0</v>
      </c>
      <c r="Q741" s="228">
        <f>IFERROR(E741/_data!E741-1,"")</f>
        <v>0</v>
      </c>
      <c r="R741" s="228">
        <f>IFERROR(F741/_data!F741-1,"")</f>
        <v>0</v>
      </c>
      <c r="S741" s="228">
        <f>IFERROR(G741/_data!G741-1,"")</f>
        <v>0</v>
      </c>
      <c r="T741" s="228">
        <f>IFERROR(H741/_data!H741-1,"")</f>
        <v>0</v>
      </c>
      <c r="U741" s="228">
        <f>IFERROR(I741/_data!I741-1,"")</f>
        <v>0</v>
      </c>
      <c r="V741" s="228">
        <f>IFERROR(J741/_data!J741-1,"")</f>
        <v>0</v>
      </c>
      <c r="W741" s="228">
        <f>IFERROR(K741/_data!K741-1,"")</f>
        <v>0</v>
      </c>
    </row>
    <row r="742" spans="1:23" x14ac:dyDescent="0.25">
      <c r="A742" s="224" t="s">
        <v>8</v>
      </c>
      <c r="B742" s="225">
        <v>0</v>
      </c>
      <c r="C742" s="225">
        <v>0</v>
      </c>
      <c r="D742" s="225">
        <v>0</v>
      </c>
      <c r="E742" s="225">
        <v>0</v>
      </c>
      <c r="F742" s="225">
        <v>0</v>
      </c>
      <c r="G742" s="225">
        <v>0</v>
      </c>
      <c r="H742" s="225">
        <v>0</v>
      </c>
      <c r="I742" s="225">
        <v>0</v>
      </c>
      <c r="J742" s="225">
        <v>0</v>
      </c>
      <c r="K742" s="225">
        <v>0</v>
      </c>
      <c r="M742" s="224" t="s">
        <v>8</v>
      </c>
      <c r="N742" s="228" t="str">
        <f>IFERROR(B742/_data!B742-1,"")</f>
        <v/>
      </c>
      <c r="O742" s="228" t="str">
        <f>IFERROR(C742/_data!C742-1,"")</f>
        <v/>
      </c>
      <c r="P742" s="228" t="str">
        <f>IFERROR(D742/_data!D742-1,"")</f>
        <v/>
      </c>
      <c r="Q742" s="228" t="str">
        <f>IFERROR(E742/_data!E742-1,"")</f>
        <v/>
      </c>
      <c r="R742" s="228" t="str">
        <f>IFERROR(F742/_data!F742-1,"")</f>
        <v/>
      </c>
      <c r="S742" s="228" t="str">
        <f>IFERROR(G742/_data!G742-1,"")</f>
        <v/>
      </c>
      <c r="T742" s="228" t="str">
        <f>IFERROR(H742/_data!H742-1,"")</f>
        <v/>
      </c>
      <c r="U742" s="228" t="str">
        <f>IFERROR(I742/_data!I742-1,"")</f>
        <v/>
      </c>
      <c r="V742" s="228" t="str">
        <f>IFERROR(J742/_data!J742-1,"")</f>
        <v/>
      </c>
      <c r="W742" s="228" t="str">
        <f>IFERROR(K742/_data!K742-1,"")</f>
        <v/>
      </c>
    </row>
    <row r="743" spans="1:23" x14ac:dyDescent="0.25">
      <c r="A743" s="224" t="s">
        <v>9</v>
      </c>
      <c r="B743" s="225">
        <v>0</v>
      </c>
      <c r="C743" s="225">
        <v>0</v>
      </c>
      <c r="D743" s="225">
        <v>0</v>
      </c>
      <c r="E743" s="225">
        <v>0</v>
      </c>
      <c r="F743" s="225">
        <v>1.1432624510613673E-2</v>
      </c>
      <c r="G743" s="225">
        <v>9.5528558456427701E-3</v>
      </c>
      <c r="H743" s="225">
        <v>7.3810479312349138E-3</v>
      </c>
      <c r="I743" s="225">
        <v>7.1460218096585631E-3</v>
      </c>
      <c r="J743" s="225">
        <v>7.1223535275118125E-3</v>
      </c>
      <c r="K743" s="225">
        <v>4.6845488672973773E-3</v>
      </c>
      <c r="M743" s="224" t="s">
        <v>9</v>
      </c>
      <c r="N743" s="228" t="str">
        <f>IFERROR(B743/_data!B743-1,"")</f>
        <v/>
      </c>
      <c r="O743" s="228" t="str">
        <f>IFERROR(C743/_data!C743-1,"")</f>
        <v/>
      </c>
      <c r="P743" s="228" t="str">
        <f>IFERROR(D743/_data!D743-1,"")</f>
        <v/>
      </c>
      <c r="Q743" s="228" t="str">
        <f>IFERROR(E743/_data!E743-1,"")</f>
        <v/>
      </c>
      <c r="R743" s="228">
        <f>IFERROR(F743/_data!F743-1,"")</f>
        <v>0</v>
      </c>
      <c r="S743" s="228">
        <f>IFERROR(G743/_data!G743-1,"")</f>
        <v>0</v>
      </c>
      <c r="T743" s="228">
        <f>IFERROR(H743/_data!H743-1,"")</f>
        <v>0</v>
      </c>
      <c r="U743" s="228">
        <f>IFERROR(I743/_data!I743-1,"")</f>
        <v>0</v>
      </c>
      <c r="V743" s="228">
        <f>IFERROR(J743/_data!J743-1,"")</f>
        <v>0</v>
      </c>
      <c r="W743" s="228">
        <f>IFERROR(K743/_data!K743-1,"")</f>
        <v>0</v>
      </c>
    </row>
    <row r="744" spans="1:23" x14ac:dyDescent="0.25">
      <c r="A744" s="224" t="s">
        <v>10</v>
      </c>
      <c r="B744" s="225">
        <v>0</v>
      </c>
      <c r="C744" s="225">
        <v>0</v>
      </c>
      <c r="D744" s="225">
        <v>0</v>
      </c>
      <c r="E744" s="225">
        <v>0</v>
      </c>
      <c r="F744" s="225">
        <v>0</v>
      </c>
      <c r="G744" s="225">
        <v>5.346309237106347E-4</v>
      </c>
      <c r="H744" s="225">
        <v>8.1090903494721988E-4</v>
      </c>
      <c r="I744" s="225">
        <v>1.3577441438351269E-3</v>
      </c>
      <c r="J744" s="225">
        <v>2.1804345534182507E-3</v>
      </c>
      <c r="K744" s="225">
        <v>1.0764998659698519E-3</v>
      </c>
      <c r="M744" s="224" t="s">
        <v>10</v>
      </c>
      <c r="N744" s="228" t="str">
        <f>IFERROR(B744/_data!B744-1,"")</f>
        <v/>
      </c>
      <c r="O744" s="228" t="str">
        <f>IFERROR(C744/_data!C744-1,"")</f>
        <v/>
      </c>
      <c r="P744" s="228" t="str">
        <f>IFERROR(D744/_data!D744-1,"")</f>
        <v/>
      </c>
      <c r="Q744" s="228" t="str">
        <f>IFERROR(E744/_data!E744-1,"")</f>
        <v/>
      </c>
      <c r="R744" s="228" t="str">
        <f>IFERROR(F744/_data!F744-1,"")</f>
        <v/>
      </c>
      <c r="S744" s="228">
        <f>IFERROR(G744/_data!G744-1,"")</f>
        <v>0</v>
      </c>
      <c r="T744" s="228">
        <f>IFERROR(H744/_data!H744-1,"")</f>
        <v>0</v>
      </c>
      <c r="U744" s="228">
        <f>IFERROR(I744/_data!I744-1,"")</f>
        <v>0</v>
      </c>
      <c r="V744" s="228">
        <f>IFERROR(J744/_data!J744-1,"")</f>
        <v>0</v>
      </c>
      <c r="W744" s="228">
        <f>IFERROR(K744/_data!K744-1,"")</f>
        <v>0</v>
      </c>
    </row>
    <row r="745" spans="1:23" x14ac:dyDescent="0.25">
      <c r="A745" s="224" t="s">
        <v>11</v>
      </c>
      <c r="B745" s="225">
        <v>0</v>
      </c>
      <c r="C745" s="225">
        <v>0</v>
      </c>
      <c r="D745" s="225">
        <v>0</v>
      </c>
      <c r="E745" s="225">
        <v>0</v>
      </c>
      <c r="F745" s="225">
        <v>0</v>
      </c>
      <c r="G745" s="225">
        <v>0</v>
      </c>
      <c r="H745" s="225">
        <v>6.6530055129976296E-3</v>
      </c>
      <c r="I745" s="225">
        <v>5.496481775262377E-3</v>
      </c>
      <c r="J745" s="225">
        <v>4.6483989380564899E-3</v>
      </c>
      <c r="K745" s="225">
        <v>3.7263456898956409E-3</v>
      </c>
      <c r="M745" s="224" t="s">
        <v>11</v>
      </c>
      <c r="N745" s="228" t="str">
        <f>IFERROR(B745/_data!B745-1,"")</f>
        <v/>
      </c>
      <c r="O745" s="228" t="str">
        <f>IFERROR(C745/_data!C745-1,"")</f>
        <v/>
      </c>
      <c r="P745" s="228" t="str">
        <f>IFERROR(D745/_data!D745-1,"")</f>
        <v/>
      </c>
      <c r="Q745" s="228" t="str">
        <f>IFERROR(E745/_data!E745-1,"")</f>
        <v/>
      </c>
      <c r="R745" s="228" t="str">
        <f>IFERROR(F745/_data!F745-1,"")</f>
        <v/>
      </c>
      <c r="S745" s="228" t="str">
        <f>IFERROR(G745/_data!G745-1,"")</f>
        <v/>
      </c>
      <c r="T745" s="228">
        <f>IFERROR(H745/_data!H745-1,"")</f>
        <v>0</v>
      </c>
      <c r="U745" s="228">
        <f>IFERROR(I745/_data!I745-1,"")</f>
        <v>0</v>
      </c>
      <c r="V745" s="228">
        <f>IFERROR(J745/_data!J745-1,"")</f>
        <v>0</v>
      </c>
      <c r="W745" s="228">
        <f>IFERROR(K745/_data!K745-1,"")</f>
        <v>0</v>
      </c>
    </row>
    <row r="746" spans="1:23" x14ac:dyDescent="0.25">
      <c r="A746" s="226" t="s">
        <v>40</v>
      </c>
      <c r="B746" s="227">
        <v>0.62422982807042615</v>
      </c>
      <c r="C746" s="227">
        <v>0.69502074217609122</v>
      </c>
      <c r="D746" s="227">
        <v>0.69889854689636755</v>
      </c>
      <c r="E746" s="227">
        <v>0.71153376547774871</v>
      </c>
      <c r="F746" s="227">
        <v>0.72232604911828791</v>
      </c>
      <c r="G746" s="227">
        <v>0.41378083469164834</v>
      </c>
      <c r="H746" s="227">
        <v>0.41147418527318158</v>
      </c>
      <c r="I746" s="227">
        <v>0.41626768044896068</v>
      </c>
      <c r="J746" s="227">
        <v>0.43940548415231412</v>
      </c>
      <c r="K746" s="227">
        <v>0.41070835820521207</v>
      </c>
      <c r="M746" s="226" t="s">
        <v>40</v>
      </c>
      <c r="N746" s="228">
        <f>IFERROR(B746/_data!B746-1,"")</f>
        <v>0</v>
      </c>
      <c r="O746" s="228">
        <f>IFERROR(C746/_data!C746-1,"")</f>
        <v>0</v>
      </c>
      <c r="P746" s="228">
        <f>IFERROR(D746/_data!D746-1,"")</f>
        <v>0</v>
      </c>
      <c r="Q746" s="228">
        <f>IFERROR(E746/_data!E746-1,"")</f>
        <v>0</v>
      </c>
      <c r="R746" s="228">
        <f>IFERROR(F746/_data!F746-1,"")</f>
        <v>0</v>
      </c>
      <c r="S746" s="228">
        <f>IFERROR(G746/_data!G746-1,"")</f>
        <v>0</v>
      </c>
      <c r="T746" s="228">
        <f>IFERROR(H746/_data!H746-1,"")</f>
        <v>0</v>
      </c>
      <c r="U746" s="228">
        <f>IFERROR(I746/_data!I746-1,"")</f>
        <v>0</v>
      </c>
      <c r="V746" s="228">
        <f>IFERROR(J746/_data!J746-1,"")</f>
        <v>0</v>
      </c>
      <c r="W746" s="228">
        <f>IFERROR(K746/_data!K746-1,"")</f>
        <v>0</v>
      </c>
    </row>
    <row r="748" spans="1:23" x14ac:dyDescent="0.25">
      <c r="A748" s="150" t="s">
        <v>258</v>
      </c>
      <c r="B748" s="152"/>
      <c r="C748" s="152"/>
      <c r="D748" s="152"/>
      <c r="E748" s="152"/>
      <c r="F748" s="152"/>
      <c r="G748" s="152"/>
      <c r="H748" s="152"/>
      <c r="I748" s="152"/>
      <c r="J748" s="152"/>
      <c r="K748" s="152"/>
      <c r="M748" s="229" t="s">
        <v>257</v>
      </c>
      <c r="N748" s="150" t="str">
        <f>A748</f>
        <v>Energy consumption (MWh /Einwohner and  Year) - Secondary sector (Industrie)</v>
      </c>
      <c r="O748" s="152"/>
      <c r="P748" s="152"/>
      <c r="Q748" s="152"/>
      <c r="R748" s="152"/>
      <c r="S748" s="152"/>
      <c r="T748" s="152"/>
      <c r="U748" s="152"/>
      <c r="V748" s="152"/>
      <c r="W748" s="152"/>
    </row>
    <row r="749" spans="1:23" x14ac:dyDescent="0.25">
      <c r="A749" s="223" t="s">
        <v>39</v>
      </c>
      <c r="B749" s="223">
        <v>2000</v>
      </c>
      <c r="C749" s="223">
        <v>2001</v>
      </c>
      <c r="D749" s="223">
        <v>2002</v>
      </c>
      <c r="E749" s="223">
        <v>2003</v>
      </c>
      <c r="F749" s="223">
        <v>2004</v>
      </c>
      <c r="G749" s="223">
        <v>2005</v>
      </c>
      <c r="H749" s="223">
        <v>2006</v>
      </c>
      <c r="I749" s="223">
        <v>2007</v>
      </c>
      <c r="J749" s="223">
        <v>2008</v>
      </c>
      <c r="K749" s="223">
        <v>2009</v>
      </c>
      <c r="M749" s="223" t="s">
        <v>39</v>
      </c>
      <c r="N749" s="223">
        <v>2000</v>
      </c>
      <c r="O749" s="223">
        <v>2001</v>
      </c>
      <c r="P749" s="223">
        <v>2002</v>
      </c>
      <c r="Q749" s="223">
        <v>2003</v>
      </c>
      <c r="R749" s="223">
        <v>2004</v>
      </c>
      <c r="S749" s="223">
        <v>2005</v>
      </c>
      <c r="T749" s="223">
        <v>2006</v>
      </c>
      <c r="U749" s="223">
        <v>2007</v>
      </c>
      <c r="V749" s="223">
        <v>2008</v>
      </c>
      <c r="W749" s="223">
        <v>2009</v>
      </c>
    </row>
    <row r="750" spans="1:23" x14ac:dyDescent="0.25">
      <c r="A750" s="224" t="s">
        <v>1</v>
      </c>
      <c r="B750" s="225">
        <v>1.2199118750227596</v>
      </c>
      <c r="C750" s="225">
        <v>1.1716899388749669</v>
      </c>
      <c r="D750" s="225">
        <v>1.1710563365425801</v>
      </c>
      <c r="E750" s="225">
        <v>1.2745135482019252</v>
      </c>
      <c r="F750" s="225">
        <v>1.3723699130653899</v>
      </c>
      <c r="G750" s="225">
        <v>1.3897583985230557</v>
      </c>
      <c r="H750" s="225">
        <v>1.4633001511723849</v>
      </c>
      <c r="I750" s="225">
        <v>1.5340662769702773</v>
      </c>
      <c r="J750" s="225">
        <v>1.4478983965419743</v>
      </c>
      <c r="K750" s="225">
        <v>1.1405397783262012</v>
      </c>
      <c r="M750" s="224" t="s">
        <v>1</v>
      </c>
      <c r="N750" s="228">
        <f>IFERROR(B750/_data!B750-1,"")</f>
        <v>0</v>
      </c>
      <c r="O750" s="228">
        <f>IFERROR(C750/_data!C750-1,"")</f>
        <v>0</v>
      </c>
      <c r="P750" s="228">
        <f>IFERROR(D750/_data!D750-1,"")</f>
        <v>0</v>
      </c>
      <c r="Q750" s="228">
        <f>IFERROR(E750/_data!E750-1,"")</f>
        <v>0</v>
      </c>
      <c r="R750" s="228">
        <f>IFERROR(F750/_data!F750-1,"")</f>
        <v>0</v>
      </c>
      <c r="S750" s="228">
        <f>IFERROR(G750/_data!G750-1,"")</f>
        <v>0</v>
      </c>
      <c r="T750" s="228">
        <f>IFERROR(H750/_data!H750-1,"")</f>
        <v>0</v>
      </c>
      <c r="U750" s="228">
        <f>IFERROR(I750/_data!I750-1,"")</f>
        <v>0</v>
      </c>
      <c r="V750" s="228">
        <f>IFERROR(J750/_data!J750-1,"")</f>
        <v>0</v>
      </c>
      <c r="W750" s="228">
        <f>IFERROR(K750/_data!K750-1,"")</f>
        <v>0</v>
      </c>
    </row>
    <row r="751" spans="1:23" x14ac:dyDescent="0.25">
      <c r="A751" s="224" t="s">
        <v>5</v>
      </c>
      <c r="B751" s="225">
        <v>1.3173339879092278</v>
      </c>
      <c r="C751" s="225">
        <v>1.4838559416920691</v>
      </c>
      <c r="D751" s="225">
        <v>1.6699616706426841</v>
      </c>
      <c r="E751" s="225">
        <v>1.6653704648850836</v>
      </c>
      <c r="F751" s="225">
        <v>1.6394850185955137</v>
      </c>
      <c r="G751" s="225">
        <v>1.6629841758646686</v>
      </c>
      <c r="H751" s="225">
        <v>1.4996726768639959</v>
      </c>
      <c r="I751" s="225">
        <v>1.363312085828486</v>
      </c>
      <c r="J751" s="225">
        <v>1.2863785138541457</v>
      </c>
      <c r="K751" s="225">
        <v>1.0651552135361695</v>
      </c>
      <c r="M751" s="224" t="s">
        <v>5</v>
      </c>
      <c r="N751" s="228">
        <f>IFERROR(B751/_data!B751-1,"")</f>
        <v>0</v>
      </c>
      <c r="O751" s="228">
        <f>IFERROR(C751/_data!C751-1,"")</f>
        <v>0</v>
      </c>
      <c r="P751" s="228">
        <f>IFERROR(D751/_data!D751-1,"")</f>
        <v>0</v>
      </c>
      <c r="Q751" s="228">
        <f>IFERROR(E751/_data!E751-1,"")</f>
        <v>0</v>
      </c>
      <c r="R751" s="228">
        <f>IFERROR(F751/_data!F751-1,"")</f>
        <v>0</v>
      </c>
      <c r="S751" s="228">
        <f>IFERROR(G751/_data!G751-1,"")</f>
        <v>0</v>
      </c>
      <c r="T751" s="228">
        <f>IFERROR(H751/_data!H751-1,"")</f>
        <v>0</v>
      </c>
      <c r="U751" s="228">
        <f>IFERROR(I751/_data!I751-1,"")</f>
        <v>0</v>
      </c>
      <c r="V751" s="228">
        <f>IFERROR(J751/_data!J751-1,"")</f>
        <v>0</v>
      </c>
      <c r="W751" s="228">
        <f>IFERROR(K751/_data!K751-1,"")</f>
        <v>0</v>
      </c>
    </row>
    <row r="752" spans="1:23" x14ac:dyDescent="0.25">
      <c r="A752" s="224" t="s">
        <v>6</v>
      </c>
      <c r="B752" s="225">
        <v>3.9997183435453469</v>
      </c>
      <c r="C752" s="225">
        <v>4.0422261013021261</v>
      </c>
      <c r="D752" s="225">
        <v>3.1955060915153535</v>
      </c>
      <c r="E752" s="225">
        <v>2.8632345095207179</v>
      </c>
      <c r="F752" s="225">
        <v>3.0515599699485292</v>
      </c>
      <c r="G752" s="225">
        <v>2.5553536883188666</v>
      </c>
      <c r="H752" s="225">
        <v>2.5562161208716145</v>
      </c>
      <c r="I752" s="225">
        <v>2.7119450518562984</v>
      </c>
      <c r="J752" s="225">
        <v>2.7086867554175411</v>
      </c>
      <c r="K752" s="225">
        <v>1.6122241646538484</v>
      </c>
      <c r="M752" s="224" t="s">
        <v>6</v>
      </c>
      <c r="N752" s="228">
        <f>IFERROR(B752/_data!B752-1,"")</f>
        <v>0</v>
      </c>
      <c r="O752" s="228">
        <f>IFERROR(C752/_data!C752-1,"")</f>
        <v>0</v>
      </c>
      <c r="P752" s="228">
        <f>IFERROR(D752/_data!D752-1,"")</f>
        <v>0</v>
      </c>
      <c r="Q752" s="228">
        <f>IFERROR(E752/_data!E752-1,"")</f>
        <v>0</v>
      </c>
      <c r="R752" s="228">
        <f>IFERROR(F752/_data!F752-1,"")</f>
        <v>0</v>
      </c>
      <c r="S752" s="228">
        <f>IFERROR(G752/_data!G752-1,"")</f>
        <v>0</v>
      </c>
      <c r="T752" s="228">
        <f>IFERROR(H752/_data!H752-1,"")</f>
        <v>0</v>
      </c>
      <c r="U752" s="228">
        <f>IFERROR(I752/_data!I752-1,"")</f>
        <v>0</v>
      </c>
      <c r="V752" s="228">
        <f>IFERROR(J752/_data!J752-1,"")</f>
        <v>0</v>
      </c>
      <c r="W752" s="228">
        <f>IFERROR(K752/_data!K752-1,"")</f>
        <v>0</v>
      </c>
    </row>
    <row r="753" spans="1:23" x14ac:dyDescent="0.25">
      <c r="A753" s="224" t="s">
        <v>2</v>
      </c>
      <c r="B753" s="225">
        <v>0</v>
      </c>
      <c r="C753" s="225">
        <v>0</v>
      </c>
      <c r="D753" s="225">
        <v>0</v>
      </c>
      <c r="E753" s="225">
        <v>0</v>
      </c>
      <c r="F753" s="225">
        <v>0</v>
      </c>
      <c r="G753" s="225">
        <v>0</v>
      </c>
      <c r="H753" s="225">
        <v>0</v>
      </c>
      <c r="I753" s="225">
        <v>0</v>
      </c>
      <c r="J753" s="225">
        <v>0</v>
      </c>
      <c r="K753" s="225">
        <v>0</v>
      </c>
      <c r="M753" s="224" t="s">
        <v>2</v>
      </c>
      <c r="N753" s="228" t="str">
        <f>IFERROR(B753/_data!B753-1,"")</f>
        <v/>
      </c>
      <c r="O753" s="228" t="str">
        <f>IFERROR(C753/_data!C753-1,"")</f>
        <v/>
      </c>
      <c r="P753" s="228" t="str">
        <f>IFERROR(D753/_data!D753-1,"")</f>
        <v/>
      </c>
      <c r="Q753" s="228" t="str">
        <f>IFERROR(E753/_data!E753-1,"")</f>
        <v/>
      </c>
      <c r="R753" s="228" t="str">
        <f>IFERROR(F753/_data!F753-1,"")</f>
        <v/>
      </c>
      <c r="S753" s="228" t="str">
        <f>IFERROR(G753/_data!G753-1,"")</f>
        <v/>
      </c>
      <c r="T753" s="228" t="str">
        <f>IFERROR(H753/_data!H753-1,"")</f>
        <v/>
      </c>
      <c r="U753" s="228" t="str">
        <f>IFERROR(I753/_data!I753-1,"")</f>
        <v/>
      </c>
      <c r="V753" s="228" t="str">
        <f>IFERROR(J753/_data!J753-1,"")</f>
        <v/>
      </c>
      <c r="W753" s="228" t="str">
        <f>IFERROR(K753/_data!K753-1,"")</f>
        <v/>
      </c>
    </row>
    <row r="754" spans="1:23" x14ac:dyDescent="0.25">
      <c r="A754" s="224" t="s">
        <v>7</v>
      </c>
      <c r="B754" s="225">
        <v>0.17051117611912922</v>
      </c>
      <c r="C754" s="225">
        <v>0.20654170033608094</v>
      </c>
      <c r="D754" s="225">
        <v>0.22265353067586791</v>
      </c>
      <c r="E754" s="225">
        <v>0.23410330033805407</v>
      </c>
      <c r="F754" s="225">
        <v>0.47956360039010909</v>
      </c>
      <c r="G754" s="225">
        <v>0.32962640226053702</v>
      </c>
      <c r="H754" s="225">
        <v>0.35772926529273819</v>
      </c>
      <c r="I754" s="225">
        <v>0.38749303262873558</v>
      </c>
      <c r="J754" s="225">
        <v>0.36276680372255293</v>
      </c>
      <c r="K754" s="225">
        <v>0.25457447379858472</v>
      </c>
      <c r="M754" s="224" t="s">
        <v>7</v>
      </c>
      <c r="N754" s="228">
        <f>IFERROR(B754/_data!B754-1,"")</f>
        <v>0</v>
      </c>
      <c r="O754" s="228">
        <f>IFERROR(C754/_data!C754-1,"")</f>
        <v>0</v>
      </c>
      <c r="P754" s="228">
        <f>IFERROR(D754/_data!D754-1,"")</f>
        <v>0</v>
      </c>
      <c r="Q754" s="228">
        <f>IFERROR(E754/_data!E754-1,"")</f>
        <v>0</v>
      </c>
      <c r="R754" s="228">
        <f>IFERROR(F754/_data!F754-1,"")</f>
        <v>0</v>
      </c>
      <c r="S754" s="228">
        <f>IFERROR(G754/_data!G754-1,"")</f>
        <v>0</v>
      </c>
      <c r="T754" s="228">
        <f>IFERROR(H754/_data!H754-1,"")</f>
        <v>0</v>
      </c>
      <c r="U754" s="228">
        <f>IFERROR(I754/_data!I754-1,"")</f>
        <v>0</v>
      </c>
      <c r="V754" s="228">
        <f>IFERROR(J754/_data!J754-1,"")</f>
        <v>0</v>
      </c>
      <c r="W754" s="228">
        <f>IFERROR(K754/_data!K754-1,"")</f>
        <v>0</v>
      </c>
    </row>
    <row r="755" spans="1:23" x14ac:dyDescent="0.25">
      <c r="A755" s="224" t="s">
        <v>8</v>
      </c>
      <c r="B755" s="225">
        <v>0</v>
      </c>
      <c r="C755" s="225">
        <v>0</v>
      </c>
      <c r="D755" s="225">
        <v>0</v>
      </c>
      <c r="E755" s="225">
        <v>0</v>
      </c>
      <c r="F755" s="225">
        <v>0</v>
      </c>
      <c r="G755" s="225">
        <v>0.1167022930614071</v>
      </c>
      <c r="H755" s="225">
        <v>1.7875513033143095E-3</v>
      </c>
      <c r="I755" s="225">
        <v>1.5423497072513065E-3</v>
      </c>
      <c r="J755" s="225">
        <v>1.2938842404899508E-3</v>
      </c>
      <c r="K755" s="225">
        <v>1.5319421169570967E-3</v>
      </c>
      <c r="M755" s="224" t="s">
        <v>8</v>
      </c>
      <c r="N755" s="228" t="str">
        <f>IFERROR(B755/_data!B755-1,"")</f>
        <v/>
      </c>
      <c r="O755" s="228" t="str">
        <f>IFERROR(C755/_data!C755-1,"")</f>
        <v/>
      </c>
      <c r="P755" s="228" t="str">
        <f>IFERROR(D755/_data!D755-1,"")</f>
        <v/>
      </c>
      <c r="Q755" s="228" t="str">
        <f>IFERROR(E755/_data!E755-1,"")</f>
        <v/>
      </c>
      <c r="R755" s="228" t="str">
        <f>IFERROR(F755/_data!F755-1,"")</f>
        <v/>
      </c>
      <c r="S755" s="228">
        <f>IFERROR(G755/_data!G755-1,"")</f>
        <v>0</v>
      </c>
      <c r="T755" s="228">
        <f>IFERROR(H755/_data!H755-1,"")</f>
        <v>0</v>
      </c>
      <c r="U755" s="228">
        <f>IFERROR(I755/_data!I755-1,"")</f>
        <v>0</v>
      </c>
      <c r="V755" s="228">
        <f>IFERROR(J755/_data!J755-1,"")</f>
        <v>0</v>
      </c>
      <c r="W755" s="228">
        <f>IFERROR(K755/_data!K755-1,"")</f>
        <v>0</v>
      </c>
    </row>
    <row r="756" spans="1:23" x14ac:dyDescent="0.25">
      <c r="A756" s="224" t="s">
        <v>9</v>
      </c>
      <c r="B756" s="225">
        <v>0.72328725676503747</v>
      </c>
      <c r="C756" s="225">
        <v>0.7597421002356064</v>
      </c>
      <c r="D756" s="225">
        <v>0.75726047361841409</v>
      </c>
      <c r="E756" s="225">
        <v>0.91793075273446489</v>
      </c>
      <c r="F756" s="225">
        <v>1.1816434047755706</v>
      </c>
      <c r="G756" s="225">
        <v>1.5224996192957816</v>
      </c>
      <c r="H756" s="225">
        <v>1.7455793619507274</v>
      </c>
      <c r="I756" s="225">
        <v>1.9546632556322558</v>
      </c>
      <c r="J756" s="225">
        <v>1.740801441482887</v>
      </c>
      <c r="K756" s="225">
        <v>1.4514412203864944</v>
      </c>
      <c r="M756" s="224" t="s">
        <v>9</v>
      </c>
      <c r="N756" s="228">
        <f>IFERROR(B756/_data!B756-1,"")</f>
        <v>0</v>
      </c>
      <c r="O756" s="228">
        <f>IFERROR(C756/_data!C756-1,"")</f>
        <v>0</v>
      </c>
      <c r="P756" s="228">
        <f>IFERROR(D756/_data!D756-1,"")</f>
        <v>0</v>
      </c>
      <c r="Q756" s="228">
        <f>IFERROR(E756/_data!E756-1,"")</f>
        <v>0</v>
      </c>
      <c r="R756" s="228">
        <f>IFERROR(F756/_data!F756-1,"")</f>
        <v>0</v>
      </c>
      <c r="S756" s="228">
        <f>IFERROR(G756/_data!G756-1,"")</f>
        <v>0</v>
      </c>
      <c r="T756" s="228">
        <f>IFERROR(H756/_data!H756-1,"")</f>
        <v>0</v>
      </c>
      <c r="U756" s="228">
        <f>IFERROR(I756/_data!I756-1,"")</f>
        <v>0</v>
      </c>
      <c r="V756" s="228">
        <f>IFERROR(J756/_data!J756-1,"")</f>
        <v>0</v>
      </c>
      <c r="W756" s="228">
        <f>IFERROR(K756/_data!K756-1,"")</f>
        <v>0</v>
      </c>
    </row>
    <row r="757" spans="1:23" x14ac:dyDescent="0.25">
      <c r="A757" s="224" t="s">
        <v>10</v>
      </c>
      <c r="B757" s="225">
        <v>0.71639757573141882</v>
      </c>
      <c r="C757" s="225">
        <v>0.70867019781036378</v>
      </c>
      <c r="D757" s="225">
        <v>0.86125258762142443</v>
      </c>
      <c r="E757" s="225">
        <v>0.9061492043982905</v>
      </c>
      <c r="F757" s="225">
        <v>0.95650819649181751</v>
      </c>
      <c r="G757" s="225">
        <v>0.83326635759124212</v>
      </c>
      <c r="H757" s="225">
        <v>0.9905638599743587</v>
      </c>
      <c r="I757" s="225">
        <v>1.0869516023762906</v>
      </c>
      <c r="J757" s="225">
        <v>0.94371483749772378</v>
      </c>
      <c r="K757" s="225">
        <v>0.7806575923642799</v>
      </c>
      <c r="M757" s="224" t="s">
        <v>10</v>
      </c>
      <c r="N757" s="228">
        <f>IFERROR(B757/_data!B757-1,"")</f>
        <v>0</v>
      </c>
      <c r="O757" s="228">
        <f>IFERROR(C757/_data!C757-1,"")</f>
        <v>0</v>
      </c>
      <c r="P757" s="228">
        <f>IFERROR(D757/_data!D757-1,"")</f>
        <v>0</v>
      </c>
      <c r="Q757" s="228">
        <f>IFERROR(E757/_data!E757-1,"")</f>
        <v>0</v>
      </c>
      <c r="R757" s="228">
        <f>IFERROR(F757/_data!F757-1,"")</f>
        <v>0</v>
      </c>
      <c r="S757" s="228">
        <f>IFERROR(G757/_data!G757-1,"")</f>
        <v>0</v>
      </c>
      <c r="T757" s="228">
        <f>IFERROR(H757/_data!H757-1,"")</f>
        <v>0</v>
      </c>
      <c r="U757" s="228">
        <f>IFERROR(I757/_data!I757-1,"")</f>
        <v>0</v>
      </c>
      <c r="V757" s="228">
        <f>IFERROR(J757/_data!J757-1,"")</f>
        <v>0</v>
      </c>
      <c r="W757" s="228">
        <f>IFERROR(K757/_data!K757-1,"")</f>
        <v>0</v>
      </c>
    </row>
    <row r="758" spans="1:23" x14ac:dyDescent="0.25">
      <c r="A758" s="224" t="s">
        <v>11</v>
      </c>
      <c r="B758" s="225">
        <v>0</v>
      </c>
      <c r="C758" s="225">
        <v>0</v>
      </c>
      <c r="D758" s="225">
        <v>0</v>
      </c>
      <c r="E758" s="225">
        <v>0</v>
      </c>
      <c r="F758" s="225">
        <v>0</v>
      </c>
      <c r="G758" s="225">
        <v>0</v>
      </c>
      <c r="H758" s="225">
        <v>2.5925412942108196E-3</v>
      </c>
      <c r="I758" s="225">
        <v>3.1025644690267592E-3</v>
      </c>
      <c r="J758" s="225">
        <v>2.6237097098823999E-3</v>
      </c>
      <c r="K758" s="225">
        <v>2.3245299303634713E-3</v>
      </c>
      <c r="M758" s="224" t="s">
        <v>11</v>
      </c>
      <c r="N758" s="228" t="str">
        <f>IFERROR(B758/_data!B758-1,"")</f>
        <v/>
      </c>
      <c r="O758" s="228" t="str">
        <f>IFERROR(C758/_data!C758-1,"")</f>
        <v/>
      </c>
      <c r="P758" s="228" t="str">
        <f>IFERROR(D758/_data!D758-1,"")</f>
        <v/>
      </c>
      <c r="Q758" s="228" t="str">
        <f>IFERROR(E758/_data!E758-1,"")</f>
        <v/>
      </c>
      <c r="R758" s="228" t="str">
        <f>IFERROR(F758/_data!F758-1,"")</f>
        <v/>
      </c>
      <c r="S758" s="228" t="str">
        <f>IFERROR(G758/_data!G758-1,"")</f>
        <v/>
      </c>
      <c r="T758" s="228">
        <f>IFERROR(H758/_data!H758-1,"")</f>
        <v>0</v>
      </c>
      <c r="U758" s="228">
        <f>IFERROR(I758/_data!I758-1,"")</f>
        <v>0</v>
      </c>
      <c r="V758" s="228">
        <f>IFERROR(J758/_data!J758-1,"")</f>
        <v>0</v>
      </c>
      <c r="W758" s="228">
        <f>IFERROR(K758/_data!K758-1,"")</f>
        <v>0</v>
      </c>
    </row>
    <row r="759" spans="1:23" x14ac:dyDescent="0.25">
      <c r="A759" s="226" t="s">
        <v>40</v>
      </c>
      <c r="B759" s="227">
        <v>8.1471602150929208</v>
      </c>
      <c r="C759" s="227">
        <v>8.3727259802512144</v>
      </c>
      <c r="D759" s="227">
        <v>7.8776906906163244</v>
      </c>
      <c r="E759" s="227">
        <v>7.861301780078537</v>
      </c>
      <c r="F759" s="227">
        <v>8.6811301032669288</v>
      </c>
      <c r="G759" s="227">
        <v>8.4101909349155584</v>
      </c>
      <c r="H759" s="227">
        <v>8.6174415287233455</v>
      </c>
      <c r="I759" s="227">
        <v>9.0430762194686221</v>
      </c>
      <c r="J759" s="227">
        <v>8.4941643424671973</v>
      </c>
      <c r="K759" s="227">
        <v>6.3084489151128986</v>
      </c>
      <c r="M759" s="226" t="s">
        <v>40</v>
      </c>
      <c r="N759" s="228">
        <f>IFERROR(B759/_data!B759-1,"")</f>
        <v>0</v>
      </c>
      <c r="O759" s="228">
        <f>IFERROR(C759/_data!C759-1,"")</f>
        <v>0</v>
      </c>
      <c r="P759" s="228">
        <f>IFERROR(D759/_data!D759-1,"")</f>
        <v>0</v>
      </c>
      <c r="Q759" s="228">
        <f>IFERROR(E759/_data!E759-1,"")</f>
        <v>0</v>
      </c>
      <c r="R759" s="228">
        <f>IFERROR(F759/_data!F759-1,"")</f>
        <v>0</v>
      </c>
      <c r="S759" s="228">
        <f>IFERROR(G759/_data!G759-1,"")</f>
        <v>0</v>
      </c>
      <c r="T759" s="228">
        <f>IFERROR(H759/_data!H759-1,"")</f>
        <v>0</v>
      </c>
      <c r="U759" s="228">
        <f>IFERROR(I759/_data!I759-1,"")</f>
        <v>0</v>
      </c>
      <c r="V759" s="228">
        <f>IFERROR(J759/_data!J759-1,"")</f>
        <v>0</v>
      </c>
      <c r="W759" s="228">
        <f>IFERROR(K759/_data!K759-1,"")</f>
        <v>0</v>
      </c>
    </row>
    <row r="761" spans="1:23" x14ac:dyDescent="0.25">
      <c r="A761" s="150" t="s">
        <v>259</v>
      </c>
      <c r="B761" s="152"/>
      <c r="C761" s="152"/>
      <c r="D761" s="152"/>
      <c r="E761" s="152"/>
      <c r="F761" s="152"/>
      <c r="G761" s="152"/>
      <c r="H761" s="152"/>
      <c r="I761" s="152"/>
      <c r="J761" s="152"/>
      <c r="K761" s="152"/>
      <c r="M761" s="229" t="s">
        <v>257</v>
      </c>
      <c r="N761" s="150" t="str">
        <f>A761</f>
        <v>Energy consumption (MWh /Einwohner and  Year) - Tertiary sector (Services)</v>
      </c>
      <c r="O761" s="152"/>
      <c r="P761" s="152"/>
      <c r="Q761" s="152"/>
      <c r="R761" s="152"/>
      <c r="S761" s="152"/>
      <c r="T761" s="152"/>
      <c r="U761" s="152"/>
      <c r="V761" s="152"/>
      <c r="W761" s="152"/>
    </row>
    <row r="762" spans="1:23" x14ac:dyDescent="0.25">
      <c r="A762" s="223" t="s">
        <v>39</v>
      </c>
      <c r="B762" s="223">
        <v>2000</v>
      </c>
      <c r="C762" s="223">
        <v>2001</v>
      </c>
      <c r="D762" s="223">
        <v>2002</v>
      </c>
      <c r="E762" s="223">
        <v>2003</v>
      </c>
      <c r="F762" s="223">
        <v>2004</v>
      </c>
      <c r="G762" s="223">
        <v>2005</v>
      </c>
      <c r="H762" s="223">
        <v>2006</v>
      </c>
      <c r="I762" s="223">
        <v>2007</v>
      </c>
      <c r="J762" s="223">
        <v>2008</v>
      </c>
      <c r="K762" s="223">
        <v>2009</v>
      </c>
      <c r="M762" s="223" t="s">
        <v>39</v>
      </c>
      <c r="N762" s="223">
        <v>2000</v>
      </c>
      <c r="O762" s="223">
        <v>2001</v>
      </c>
      <c r="P762" s="223">
        <v>2002</v>
      </c>
      <c r="Q762" s="223">
        <v>2003</v>
      </c>
      <c r="R762" s="223">
        <v>2004</v>
      </c>
      <c r="S762" s="223">
        <v>2005</v>
      </c>
      <c r="T762" s="223">
        <v>2006</v>
      </c>
      <c r="U762" s="223">
        <v>2007</v>
      </c>
      <c r="V762" s="223">
        <v>2008</v>
      </c>
      <c r="W762" s="223">
        <v>2009</v>
      </c>
    </row>
    <row r="763" spans="1:23" x14ac:dyDescent="0.25">
      <c r="A763" s="224" t="s">
        <v>1</v>
      </c>
      <c r="B763" s="225">
        <v>0.17825504272950957</v>
      </c>
      <c r="C763" s="225">
        <v>0.34764663853198174</v>
      </c>
      <c r="D763" s="225">
        <v>0.35412694088804142</v>
      </c>
      <c r="E763" s="225">
        <v>0.35147321433738049</v>
      </c>
      <c r="F763" s="225">
        <v>0.3675005482993387</v>
      </c>
      <c r="G763" s="225">
        <v>0.39244259826398875</v>
      </c>
      <c r="H763" s="225">
        <v>0.42947399823138965</v>
      </c>
      <c r="I763" s="225">
        <v>0.45851853439856699</v>
      </c>
      <c r="J763" s="225">
        <v>0.49057381369983799</v>
      </c>
      <c r="K763" s="225">
        <v>0.46643201335522294</v>
      </c>
      <c r="M763" s="224" t="s">
        <v>1</v>
      </c>
      <c r="N763" s="228">
        <f>IFERROR(B763/_data!B763-1,"")</f>
        <v>0</v>
      </c>
      <c r="O763" s="228">
        <f>IFERROR(C763/_data!C763-1,"")</f>
        <v>0</v>
      </c>
      <c r="P763" s="228">
        <f>IFERROR(D763/_data!D763-1,"")</f>
        <v>0</v>
      </c>
      <c r="Q763" s="228">
        <f>IFERROR(E763/_data!E763-1,"")</f>
        <v>0</v>
      </c>
      <c r="R763" s="228">
        <f>IFERROR(F763/_data!F763-1,"")</f>
        <v>0</v>
      </c>
      <c r="S763" s="228">
        <f>IFERROR(G763/_data!G763-1,"")</f>
        <v>0</v>
      </c>
      <c r="T763" s="228">
        <f>IFERROR(H763/_data!H763-1,"")</f>
        <v>0</v>
      </c>
      <c r="U763" s="228">
        <f>IFERROR(I763/_data!I763-1,"")</f>
        <v>0</v>
      </c>
      <c r="V763" s="228">
        <f>IFERROR(J763/_data!J763-1,"")</f>
        <v>0</v>
      </c>
      <c r="W763" s="228">
        <f>IFERROR(K763/_data!K763-1,"")</f>
        <v>0</v>
      </c>
    </row>
    <row r="764" spans="1:23" x14ac:dyDescent="0.25">
      <c r="A764" s="224" t="s">
        <v>5</v>
      </c>
      <c r="B764" s="225">
        <v>0</v>
      </c>
      <c r="C764" s="225">
        <v>0</v>
      </c>
      <c r="D764" s="225">
        <v>0</v>
      </c>
      <c r="E764" s="225">
        <v>0</v>
      </c>
      <c r="F764" s="225">
        <v>0</v>
      </c>
      <c r="G764" s="225">
        <v>0</v>
      </c>
      <c r="H764" s="225">
        <v>0</v>
      </c>
      <c r="I764" s="225">
        <v>0</v>
      </c>
      <c r="J764" s="225">
        <v>0</v>
      </c>
      <c r="K764" s="225">
        <v>0</v>
      </c>
      <c r="M764" s="224" t="s">
        <v>5</v>
      </c>
      <c r="N764" s="228" t="str">
        <f>IFERROR(B764/_data!B764-1,"")</f>
        <v/>
      </c>
      <c r="O764" s="228" t="str">
        <f>IFERROR(C764/_data!C764-1,"")</f>
        <v/>
      </c>
      <c r="P764" s="228" t="str">
        <f>IFERROR(D764/_data!D764-1,"")</f>
        <v/>
      </c>
      <c r="Q764" s="228" t="str">
        <f>IFERROR(E764/_data!E764-1,"")</f>
        <v/>
      </c>
      <c r="R764" s="228" t="str">
        <f>IFERROR(F764/_data!F764-1,"")</f>
        <v/>
      </c>
      <c r="S764" s="228" t="str">
        <f>IFERROR(G764/_data!G764-1,"")</f>
        <v/>
      </c>
      <c r="T764" s="228" t="str">
        <f>IFERROR(H764/_data!H764-1,"")</f>
        <v/>
      </c>
      <c r="U764" s="228" t="str">
        <f>IFERROR(I764/_data!I764-1,"")</f>
        <v/>
      </c>
      <c r="V764" s="228" t="str">
        <f>IFERROR(J764/_data!J764-1,"")</f>
        <v/>
      </c>
      <c r="W764" s="228" t="str">
        <f>IFERROR(K764/_data!K764-1,"")</f>
        <v/>
      </c>
    </row>
    <row r="765" spans="1:23" x14ac:dyDescent="0.25">
      <c r="A765" s="224" t="s">
        <v>6</v>
      </c>
      <c r="B765" s="225">
        <v>2.4116019081606641</v>
      </c>
      <c r="C765" s="225">
        <v>2.4372284019508048</v>
      </c>
      <c r="D765" s="225">
        <v>1.9267117281963373</v>
      </c>
      <c r="E765" s="225">
        <v>1.7263729612308358</v>
      </c>
      <c r="F765" s="225">
        <v>0.22883331233463525</v>
      </c>
      <c r="G765" s="225">
        <v>0.12625514890704989</v>
      </c>
      <c r="H765" s="225">
        <v>0.13455762840478211</v>
      </c>
      <c r="I765" s="225">
        <v>0.12837828181051608</v>
      </c>
      <c r="J765" s="225">
        <v>0.15198946682384964</v>
      </c>
      <c r="K765" s="225">
        <v>8.890587629336727E-2</v>
      </c>
      <c r="M765" s="224" t="s">
        <v>6</v>
      </c>
      <c r="N765" s="228">
        <f>IFERROR(B765/_data!B765-1,"")</f>
        <v>0</v>
      </c>
      <c r="O765" s="228">
        <f>IFERROR(C765/_data!C765-1,"")</f>
        <v>0</v>
      </c>
      <c r="P765" s="228">
        <f>IFERROR(D765/_data!D765-1,"")</f>
        <v>0</v>
      </c>
      <c r="Q765" s="228">
        <f>IFERROR(E765/_data!E765-1,"")</f>
        <v>0</v>
      </c>
      <c r="R765" s="228">
        <f>IFERROR(F765/_data!F765-1,"")</f>
        <v>0</v>
      </c>
      <c r="S765" s="228">
        <f>IFERROR(G765/_data!G765-1,"")</f>
        <v>0</v>
      </c>
      <c r="T765" s="228">
        <f>IFERROR(H765/_data!H765-1,"")</f>
        <v>0</v>
      </c>
      <c r="U765" s="228">
        <f>IFERROR(I765/_data!I765-1,"")</f>
        <v>0</v>
      </c>
      <c r="V765" s="228">
        <f>IFERROR(J765/_data!J765-1,"")</f>
        <v>0</v>
      </c>
      <c r="W765" s="228">
        <f>IFERROR(K765/_data!K765-1,"")</f>
        <v>0</v>
      </c>
    </row>
    <row r="766" spans="1:23" x14ac:dyDescent="0.25">
      <c r="A766" s="224" t="s">
        <v>2</v>
      </c>
      <c r="B766" s="225">
        <v>0</v>
      </c>
      <c r="C766" s="225">
        <v>0</v>
      </c>
      <c r="D766" s="225">
        <v>0</v>
      </c>
      <c r="E766" s="225">
        <v>0</v>
      </c>
      <c r="F766" s="225">
        <v>0</v>
      </c>
      <c r="G766" s="225">
        <v>0</v>
      </c>
      <c r="H766" s="225">
        <v>0</v>
      </c>
      <c r="I766" s="225">
        <v>0</v>
      </c>
      <c r="J766" s="225">
        <v>0</v>
      </c>
      <c r="K766" s="225">
        <v>0</v>
      </c>
      <c r="M766" s="224" t="s">
        <v>2</v>
      </c>
      <c r="N766" s="228" t="str">
        <f>IFERROR(B766/_data!B766-1,"")</f>
        <v/>
      </c>
      <c r="O766" s="228" t="str">
        <f>IFERROR(C766/_data!C766-1,"")</f>
        <v/>
      </c>
      <c r="P766" s="228" t="str">
        <f>IFERROR(D766/_data!D766-1,"")</f>
        <v/>
      </c>
      <c r="Q766" s="228" t="str">
        <f>IFERROR(E766/_data!E766-1,"")</f>
        <v/>
      </c>
      <c r="R766" s="228" t="str">
        <f>IFERROR(F766/_data!F766-1,"")</f>
        <v/>
      </c>
      <c r="S766" s="228" t="str">
        <f>IFERROR(G766/_data!G766-1,"")</f>
        <v/>
      </c>
      <c r="T766" s="228" t="str">
        <f>IFERROR(H766/_data!H766-1,"")</f>
        <v/>
      </c>
      <c r="U766" s="228" t="str">
        <f>IFERROR(I766/_data!I766-1,"")</f>
        <v/>
      </c>
      <c r="V766" s="228" t="str">
        <f>IFERROR(J766/_data!J766-1,"")</f>
        <v/>
      </c>
      <c r="W766" s="228" t="str">
        <f>IFERROR(K766/_data!K766-1,"")</f>
        <v/>
      </c>
    </row>
    <row r="767" spans="1:23" x14ac:dyDescent="0.25">
      <c r="A767" s="224" t="s">
        <v>7</v>
      </c>
      <c r="B767" s="225">
        <v>0</v>
      </c>
      <c r="C767" s="225">
        <v>0</v>
      </c>
      <c r="D767" s="225">
        <v>0</v>
      </c>
      <c r="E767" s="225">
        <v>0</v>
      </c>
      <c r="F767" s="225">
        <v>0</v>
      </c>
      <c r="G767" s="225">
        <v>4.8763040294486461E-4</v>
      </c>
      <c r="H767" s="225">
        <v>2.6990840871235931E-3</v>
      </c>
      <c r="I767" s="225">
        <v>1.9770660340055358E-3</v>
      </c>
      <c r="J767" s="225">
        <v>3.2287203964077938E-3</v>
      </c>
      <c r="K767" s="225">
        <v>1.7153019842376762E-3</v>
      </c>
      <c r="M767" s="224" t="s">
        <v>7</v>
      </c>
      <c r="N767" s="228" t="str">
        <f>IFERROR(B767/_data!B767-1,"")</f>
        <v/>
      </c>
      <c r="O767" s="228" t="str">
        <f>IFERROR(C767/_data!C767-1,"")</f>
        <v/>
      </c>
      <c r="P767" s="228" t="str">
        <f>IFERROR(D767/_data!D767-1,"")</f>
        <v/>
      </c>
      <c r="Q767" s="228" t="str">
        <f>IFERROR(E767/_data!E767-1,"")</f>
        <v/>
      </c>
      <c r="R767" s="228" t="str">
        <f>IFERROR(F767/_data!F767-1,"")</f>
        <v/>
      </c>
      <c r="S767" s="228">
        <f>IFERROR(G767/_data!G767-1,"")</f>
        <v>0</v>
      </c>
      <c r="T767" s="228">
        <f>IFERROR(H767/_data!H767-1,"")</f>
        <v>0</v>
      </c>
      <c r="U767" s="228">
        <f>IFERROR(I767/_data!I767-1,"")</f>
        <v>0</v>
      </c>
      <c r="V767" s="228">
        <f>IFERROR(J767/_data!J767-1,"")</f>
        <v>0</v>
      </c>
      <c r="W767" s="228">
        <f>IFERROR(K767/_data!K767-1,"")</f>
        <v>0</v>
      </c>
    </row>
    <row r="768" spans="1:23" x14ac:dyDescent="0.25">
      <c r="A768" s="224" t="s">
        <v>8</v>
      </c>
      <c r="B768" s="225">
        <v>0</v>
      </c>
      <c r="C768" s="225">
        <v>0</v>
      </c>
      <c r="D768" s="225">
        <v>0</v>
      </c>
      <c r="E768" s="225">
        <v>0</v>
      </c>
      <c r="F768" s="225">
        <v>0</v>
      </c>
      <c r="G768" s="225">
        <v>0</v>
      </c>
      <c r="H768" s="225">
        <v>2.5451889418051426E-4</v>
      </c>
      <c r="I768" s="225">
        <v>0</v>
      </c>
      <c r="J768" s="225">
        <v>2.5757880713457354E-4</v>
      </c>
      <c r="K768" s="225">
        <v>0</v>
      </c>
      <c r="M768" s="224" t="s">
        <v>8</v>
      </c>
      <c r="N768" s="228" t="str">
        <f>IFERROR(B768/_data!B768-1,"")</f>
        <v/>
      </c>
      <c r="O768" s="228" t="str">
        <f>IFERROR(C768/_data!C768-1,"")</f>
        <v/>
      </c>
      <c r="P768" s="228" t="str">
        <f>IFERROR(D768/_data!D768-1,"")</f>
        <v/>
      </c>
      <c r="Q768" s="228" t="str">
        <f>IFERROR(E768/_data!E768-1,"")</f>
        <v/>
      </c>
      <c r="R768" s="228" t="str">
        <f>IFERROR(F768/_data!F768-1,"")</f>
        <v/>
      </c>
      <c r="S768" s="228" t="str">
        <f>IFERROR(G768/_data!G768-1,"")</f>
        <v/>
      </c>
      <c r="T768" s="228">
        <f>IFERROR(H768/_data!H768-1,"")</f>
        <v>0</v>
      </c>
      <c r="U768" s="228" t="str">
        <f>IFERROR(I768/_data!I768-1,"")</f>
        <v/>
      </c>
      <c r="V768" s="228">
        <f>IFERROR(J768/_data!J768-1,"")</f>
        <v>0</v>
      </c>
      <c r="W768" s="228" t="str">
        <f>IFERROR(K768/_data!K768-1,"")</f>
        <v/>
      </c>
    </row>
    <row r="769" spans="1:23" x14ac:dyDescent="0.25">
      <c r="A769" s="224" t="s">
        <v>9</v>
      </c>
      <c r="B769" s="225">
        <v>0</v>
      </c>
      <c r="C769" s="225">
        <v>0</v>
      </c>
      <c r="D769" s="225">
        <v>0</v>
      </c>
      <c r="E769" s="225">
        <v>0</v>
      </c>
      <c r="F769" s="225">
        <v>0.15725691673782891</v>
      </c>
      <c r="G769" s="225">
        <v>7.1840295990479572E-2</v>
      </c>
      <c r="H769" s="225">
        <v>9.0875083310545016E-2</v>
      </c>
      <c r="I769" s="225">
        <v>7.8469274488225743E-2</v>
      </c>
      <c r="J769" s="225">
        <v>6.8318285938832823E-2</v>
      </c>
      <c r="K769" s="225">
        <v>4.6372301918701307E-2</v>
      </c>
      <c r="M769" s="224" t="s">
        <v>9</v>
      </c>
      <c r="N769" s="228" t="str">
        <f>IFERROR(B769/_data!B769-1,"")</f>
        <v/>
      </c>
      <c r="O769" s="228" t="str">
        <f>IFERROR(C769/_data!C769-1,"")</f>
        <v/>
      </c>
      <c r="P769" s="228" t="str">
        <f>IFERROR(D769/_data!D769-1,"")</f>
        <v/>
      </c>
      <c r="Q769" s="228" t="str">
        <f>IFERROR(E769/_data!E769-1,"")</f>
        <v/>
      </c>
      <c r="R769" s="228">
        <f>IFERROR(F769/_data!F769-1,"")</f>
        <v>0</v>
      </c>
      <c r="S769" s="228">
        <f>IFERROR(G769/_data!G769-1,"")</f>
        <v>0</v>
      </c>
      <c r="T769" s="228">
        <f>IFERROR(H769/_data!H769-1,"")</f>
        <v>0</v>
      </c>
      <c r="U769" s="228">
        <f>IFERROR(I769/_data!I769-1,"")</f>
        <v>0</v>
      </c>
      <c r="V769" s="228">
        <f>IFERROR(J769/_data!J769-1,"")</f>
        <v>0</v>
      </c>
      <c r="W769" s="228">
        <f>IFERROR(K769/_data!K769-1,"")</f>
        <v>0</v>
      </c>
    </row>
    <row r="770" spans="1:23" x14ac:dyDescent="0.25">
      <c r="A770" s="224" t="s">
        <v>10</v>
      </c>
      <c r="B770" s="225">
        <v>0</v>
      </c>
      <c r="C770" s="225">
        <v>0</v>
      </c>
      <c r="D770" s="225">
        <v>0</v>
      </c>
      <c r="E770" s="225">
        <v>0</v>
      </c>
      <c r="F770" s="225">
        <v>0</v>
      </c>
      <c r="G770" s="225">
        <v>2.9434076129563514E-3</v>
      </c>
      <c r="H770" s="225">
        <v>4.581340095249257E-3</v>
      </c>
      <c r="I770" s="225">
        <v>7.5926481727622234E-3</v>
      </c>
      <c r="J770" s="225">
        <v>1.1459261815079981E-2</v>
      </c>
      <c r="K770" s="225">
        <v>8.1033231669159177E-4</v>
      </c>
      <c r="M770" s="224" t="s">
        <v>10</v>
      </c>
      <c r="N770" s="228" t="str">
        <f>IFERROR(B770/_data!B770-1,"")</f>
        <v/>
      </c>
      <c r="O770" s="228" t="str">
        <f>IFERROR(C770/_data!C770-1,"")</f>
        <v/>
      </c>
      <c r="P770" s="228" t="str">
        <f>IFERROR(D770/_data!D770-1,"")</f>
        <v/>
      </c>
      <c r="Q770" s="228" t="str">
        <f>IFERROR(E770/_data!E770-1,"")</f>
        <v/>
      </c>
      <c r="R770" s="228" t="str">
        <f>IFERROR(F770/_data!F770-1,"")</f>
        <v/>
      </c>
      <c r="S770" s="228">
        <f>IFERROR(G770/_data!G770-1,"")</f>
        <v>0</v>
      </c>
      <c r="T770" s="228">
        <f>IFERROR(H770/_data!H770-1,"")</f>
        <v>0</v>
      </c>
      <c r="U770" s="228">
        <f>IFERROR(I770/_data!I770-1,"")</f>
        <v>0</v>
      </c>
      <c r="V770" s="228">
        <f>IFERROR(J770/_data!J770-1,"")</f>
        <v>0</v>
      </c>
      <c r="W770" s="228">
        <f>IFERROR(K770/_data!K770-1,"")</f>
        <v>0</v>
      </c>
    </row>
    <row r="771" spans="1:23" x14ac:dyDescent="0.25">
      <c r="A771" s="224" t="s">
        <v>11</v>
      </c>
      <c r="B771" s="225">
        <v>0</v>
      </c>
      <c r="C771" s="225">
        <v>6.2183376916204146E-2</v>
      </c>
      <c r="D771" s="225">
        <v>6.2781634560441418E-2</v>
      </c>
      <c r="E771" s="225">
        <v>6.3375008535257266E-2</v>
      </c>
      <c r="F771" s="225">
        <v>6.4162688579974703E-2</v>
      </c>
      <c r="G771" s="225">
        <v>0</v>
      </c>
      <c r="H771" s="225">
        <v>1.3353363378400934E-2</v>
      </c>
      <c r="I771" s="225">
        <v>1.2023181694750534E-2</v>
      </c>
      <c r="J771" s="225">
        <v>1.0398995562456272E-2</v>
      </c>
      <c r="K771" s="225">
        <v>9.9428366741501142E-3</v>
      </c>
      <c r="M771" s="224" t="s">
        <v>11</v>
      </c>
      <c r="N771" s="228" t="str">
        <f>IFERROR(B771/_data!B771-1,"")</f>
        <v/>
      </c>
      <c r="O771" s="228">
        <f>IFERROR(C771/_data!C771-1,"")</f>
        <v>0</v>
      </c>
      <c r="P771" s="228">
        <f>IFERROR(D771/_data!D771-1,"")</f>
        <v>0</v>
      </c>
      <c r="Q771" s="228">
        <f>IFERROR(E771/_data!E771-1,"")</f>
        <v>0</v>
      </c>
      <c r="R771" s="228">
        <f>IFERROR(F771/_data!F771-1,"")</f>
        <v>0</v>
      </c>
      <c r="S771" s="228" t="str">
        <f>IFERROR(G771/_data!G771-1,"")</f>
        <v/>
      </c>
      <c r="T771" s="228">
        <f>IFERROR(H771/_data!H771-1,"")</f>
        <v>0</v>
      </c>
      <c r="U771" s="228">
        <f>IFERROR(I771/_data!I771-1,"")</f>
        <v>0</v>
      </c>
      <c r="V771" s="228">
        <f>IFERROR(J771/_data!J771-1,"")</f>
        <v>0</v>
      </c>
      <c r="W771" s="228">
        <f>IFERROR(K771/_data!K771-1,"")</f>
        <v>0</v>
      </c>
    </row>
    <row r="772" spans="1:23" x14ac:dyDescent="0.25">
      <c r="A772" s="226" t="s">
        <v>40</v>
      </c>
      <c r="B772" s="227">
        <v>2.5898569508901739</v>
      </c>
      <c r="C772" s="227">
        <v>2.8470584173989906</v>
      </c>
      <c r="D772" s="227">
        <v>2.34362030364482</v>
      </c>
      <c r="E772" s="227">
        <v>2.1412211841034736</v>
      </c>
      <c r="F772" s="227">
        <v>0.81775346595177756</v>
      </c>
      <c r="G772" s="227">
        <v>0.59396908117741942</v>
      </c>
      <c r="H772" s="227">
        <v>0.67579501640167117</v>
      </c>
      <c r="I772" s="227">
        <v>0.68695898659882704</v>
      </c>
      <c r="J772" s="227">
        <v>0.73622612304359902</v>
      </c>
      <c r="K772" s="227">
        <v>0.61417866254237086</v>
      </c>
      <c r="M772" s="226" t="s">
        <v>40</v>
      </c>
      <c r="N772" s="228">
        <f>IFERROR(B772/_data!B772-1,"")</f>
        <v>0</v>
      </c>
      <c r="O772" s="228">
        <f>IFERROR(C772/_data!C772-1,"")</f>
        <v>0</v>
      </c>
      <c r="P772" s="228">
        <f>IFERROR(D772/_data!D772-1,"")</f>
        <v>0</v>
      </c>
      <c r="Q772" s="228">
        <f>IFERROR(E772/_data!E772-1,"")</f>
        <v>0</v>
      </c>
      <c r="R772" s="228">
        <f>IFERROR(F772/_data!F772-1,"")</f>
        <v>0</v>
      </c>
      <c r="S772" s="228">
        <f>IFERROR(G772/_data!G772-1,"")</f>
        <v>0</v>
      </c>
      <c r="T772" s="228">
        <f>IFERROR(H772/_data!H772-1,"")</f>
        <v>0</v>
      </c>
      <c r="U772" s="228">
        <f>IFERROR(I772/_data!I772-1,"")</f>
        <v>0</v>
      </c>
      <c r="V772" s="228">
        <f>IFERROR(J772/_data!J772-1,"")</f>
        <v>0</v>
      </c>
      <c r="W772" s="228">
        <f>IFERROR(K772/_data!K772-1,"")</f>
        <v>0</v>
      </c>
    </row>
    <row r="774" spans="1:23" x14ac:dyDescent="0.25">
      <c r="A774" s="150" t="s">
        <v>260</v>
      </c>
      <c r="B774" s="152"/>
      <c r="C774" s="152"/>
      <c r="D774" s="152"/>
      <c r="E774" s="152"/>
      <c r="F774" s="152"/>
      <c r="G774" s="152"/>
      <c r="H774" s="152"/>
      <c r="I774" s="152"/>
      <c r="J774" s="152"/>
      <c r="K774" s="152"/>
      <c r="M774" s="229" t="s">
        <v>257</v>
      </c>
      <c r="N774" s="150" t="str">
        <f>A774</f>
        <v>Energy consumption (MWh /Einwohner and  Year) - Road</v>
      </c>
      <c r="O774" s="152"/>
      <c r="P774" s="152"/>
      <c r="Q774" s="152"/>
      <c r="R774" s="152"/>
      <c r="S774" s="152"/>
      <c r="T774" s="152"/>
      <c r="U774" s="152"/>
      <c r="V774" s="152"/>
      <c r="W774" s="152"/>
    </row>
    <row r="775" spans="1:23" x14ac:dyDescent="0.25">
      <c r="A775" s="223" t="s">
        <v>39</v>
      </c>
      <c r="B775" s="223">
        <v>2000</v>
      </c>
      <c r="C775" s="223">
        <v>2001</v>
      </c>
      <c r="D775" s="223">
        <v>2002</v>
      </c>
      <c r="E775" s="223">
        <v>2003</v>
      </c>
      <c r="F775" s="223">
        <v>2004</v>
      </c>
      <c r="G775" s="223">
        <v>2005</v>
      </c>
      <c r="H775" s="223">
        <v>2006</v>
      </c>
      <c r="I775" s="223">
        <v>2007</v>
      </c>
      <c r="J775" s="223">
        <v>2008</v>
      </c>
      <c r="K775" s="223">
        <v>2009</v>
      </c>
      <c r="M775" s="223" t="s">
        <v>39</v>
      </c>
      <c r="N775" s="223">
        <v>2000</v>
      </c>
      <c r="O775" s="223">
        <v>2001</v>
      </c>
      <c r="P775" s="223">
        <v>2002</v>
      </c>
      <c r="Q775" s="223">
        <v>2003</v>
      </c>
      <c r="R775" s="223">
        <v>2004</v>
      </c>
      <c r="S775" s="223">
        <v>2005</v>
      </c>
      <c r="T775" s="223">
        <v>2006</v>
      </c>
      <c r="U775" s="223">
        <v>2007</v>
      </c>
      <c r="V775" s="223">
        <v>2008</v>
      </c>
      <c r="W775" s="223">
        <v>2009</v>
      </c>
    </row>
    <row r="776" spans="1:23" x14ac:dyDescent="0.25">
      <c r="A776" s="224" t="s">
        <v>1</v>
      </c>
      <c r="B776" s="225">
        <v>0</v>
      </c>
      <c r="C776" s="225">
        <v>0</v>
      </c>
      <c r="D776" s="225">
        <v>0</v>
      </c>
      <c r="E776" s="225">
        <v>0</v>
      </c>
      <c r="F776" s="225">
        <v>0</v>
      </c>
      <c r="G776" s="225">
        <v>0</v>
      </c>
      <c r="H776" s="225">
        <v>0</v>
      </c>
      <c r="I776" s="225">
        <v>0</v>
      </c>
      <c r="J776" s="225">
        <v>0</v>
      </c>
      <c r="K776" s="225">
        <v>0</v>
      </c>
      <c r="M776" s="224" t="s">
        <v>1</v>
      </c>
      <c r="N776" s="228" t="str">
        <f>IFERROR(B776/_data!B776-1,"")</f>
        <v/>
      </c>
      <c r="O776" s="228" t="str">
        <f>IFERROR(C776/_data!C776-1,"")</f>
        <v/>
      </c>
      <c r="P776" s="228" t="str">
        <f>IFERROR(D776/_data!D776-1,"")</f>
        <v/>
      </c>
      <c r="Q776" s="228" t="str">
        <f>IFERROR(E776/_data!E776-1,"")</f>
        <v/>
      </c>
      <c r="R776" s="228" t="str">
        <f>IFERROR(F776/_data!F776-1,"")</f>
        <v/>
      </c>
      <c r="S776" s="228" t="str">
        <f>IFERROR(G776/_data!G776-1,"")</f>
        <v/>
      </c>
      <c r="T776" s="228" t="str">
        <f>IFERROR(H776/_data!H776-1,"")</f>
        <v/>
      </c>
      <c r="U776" s="228" t="str">
        <f>IFERROR(I776/_data!I776-1,"")</f>
        <v/>
      </c>
      <c r="V776" s="228" t="str">
        <f>IFERROR(J776/_data!J776-1,"")</f>
        <v/>
      </c>
      <c r="W776" s="228" t="str">
        <f>IFERROR(K776/_data!K776-1,"")</f>
        <v/>
      </c>
    </row>
    <row r="777" spans="1:23" x14ac:dyDescent="0.25">
      <c r="A777" s="224" t="s">
        <v>5</v>
      </c>
      <c r="B777" s="225">
        <v>0</v>
      </c>
      <c r="C777" s="225">
        <v>0</v>
      </c>
      <c r="D777" s="225">
        <v>0</v>
      </c>
      <c r="E777" s="225">
        <v>0</v>
      </c>
      <c r="F777" s="225">
        <v>0</v>
      </c>
      <c r="G777" s="225">
        <v>0</v>
      </c>
      <c r="H777" s="225">
        <v>0</v>
      </c>
      <c r="I777" s="225">
        <v>0</v>
      </c>
      <c r="J777" s="225">
        <v>0</v>
      </c>
      <c r="K777" s="225">
        <v>0</v>
      </c>
      <c r="M777" s="224" t="s">
        <v>5</v>
      </c>
      <c r="N777" s="228" t="str">
        <f>IFERROR(B777/_data!B777-1,"")</f>
        <v/>
      </c>
      <c r="O777" s="228" t="str">
        <f>IFERROR(C777/_data!C777-1,"")</f>
        <v/>
      </c>
      <c r="P777" s="228" t="str">
        <f>IFERROR(D777/_data!D777-1,"")</f>
        <v/>
      </c>
      <c r="Q777" s="228" t="str">
        <f>IFERROR(E777/_data!E777-1,"")</f>
        <v/>
      </c>
      <c r="R777" s="228" t="str">
        <f>IFERROR(F777/_data!F777-1,"")</f>
        <v/>
      </c>
      <c r="S777" s="228" t="str">
        <f>IFERROR(G777/_data!G777-1,"")</f>
        <v/>
      </c>
      <c r="T777" s="228" t="str">
        <f>IFERROR(H777/_data!H777-1,"")</f>
        <v/>
      </c>
      <c r="U777" s="228" t="str">
        <f>IFERROR(I777/_data!I777-1,"")</f>
        <v/>
      </c>
      <c r="V777" s="228" t="str">
        <f>IFERROR(J777/_data!J777-1,"")</f>
        <v/>
      </c>
      <c r="W777" s="228" t="str">
        <f>IFERROR(K777/_data!K777-1,"")</f>
        <v/>
      </c>
    </row>
    <row r="778" spans="1:23" x14ac:dyDescent="0.25">
      <c r="A778" s="224" t="s">
        <v>6</v>
      </c>
      <c r="B778" s="225">
        <v>0</v>
      </c>
      <c r="C778" s="225">
        <v>0</v>
      </c>
      <c r="D778" s="225">
        <v>0</v>
      </c>
      <c r="E778" s="225">
        <v>0</v>
      </c>
      <c r="F778" s="225">
        <v>0</v>
      </c>
      <c r="G778" s="225">
        <v>0</v>
      </c>
      <c r="H778" s="225">
        <v>0</v>
      </c>
      <c r="I778" s="225">
        <v>0</v>
      </c>
      <c r="J778" s="225">
        <v>0</v>
      </c>
      <c r="K778" s="225">
        <v>1.5000020110437058E-2</v>
      </c>
      <c r="M778" s="224" t="s">
        <v>6</v>
      </c>
      <c r="N778" s="228" t="str">
        <f>IFERROR(B778/_data!B778-1,"")</f>
        <v/>
      </c>
      <c r="O778" s="228" t="str">
        <f>IFERROR(C778/_data!C778-1,"")</f>
        <v/>
      </c>
      <c r="P778" s="228" t="str">
        <f>IFERROR(D778/_data!D778-1,"")</f>
        <v/>
      </c>
      <c r="Q778" s="228" t="str">
        <f>IFERROR(E778/_data!E778-1,"")</f>
        <v/>
      </c>
      <c r="R778" s="228" t="str">
        <f>IFERROR(F778/_data!F778-1,"")</f>
        <v/>
      </c>
      <c r="S778" s="228" t="str">
        <f>IFERROR(G778/_data!G778-1,"")</f>
        <v/>
      </c>
      <c r="T778" s="228" t="str">
        <f>IFERROR(H778/_data!H778-1,"")</f>
        <v/>
      </c>
      <c r="U778" s="228" t="str">
        <f>IFERROR(I778/_data!I778-1,"")</f>
        <v/>
      </c>
      <c r="V778" s="228" t="str">
        <f>IFERROR(J778/_data!J778-1,"")</f>
        <v/>
      </c>
      <c r="W778" s="228">
        <f>IFERROR(K778/_data!K778-1,"")</f>
        <v>0</v>
      </c>
    </row>
    <row r="779" spans="1:23" x14ac:dyDescent="0.25">
      <c r="A779" s="224" t="s">
        <v>2</v>
      </c>
      <c r="B779" s="225">
        <v>0</v>
      </c>
      <c r="C779" s="225">
        <v>0</v>
      </c>
      <c r="D779" s="225">
        <v>0</v>
      </c>
      <c r="E779" s="225">
        <v>0</v>
      </c>
      <c r="F779" s="225">
        <v>0</v>
      </c>
      <c r="G779" s="225">
        <v>0</v>
      </c>
      <c r="H779" s="225">
        <v>0</v>
      </c>
      <c r="I779" s="225">
        <v>0</v>
      </c>
      <c r="J779" s="225">
        <v>0</v>
      </c>
      <c r="K779" s="225">
        <v>0</v>
      </c>
      <c r="M779" s="224" t="s">
        <v>2</v>
      </c>
      <c r="N779" s="228" t="str">
        <f>IFERROR(B779/_data!B779-1,"")</f>
        <v/>
      </c>
      <c r="O779" s="228" t="str">
        <f>IFERROR(C779/_data!C779-1,"")</f>
        <v/>
      </c>
      <c r="P779" s="228" t="str">
        <f>IFERROR(D779/_data!D779-1,"")</f>
        <v/>
      </c>
      <c r="Q779" s="228" t="str">
        <f>IFERROR(E779/_data!E779-1,"")</f>
        <v/>
      </c>
      <c r="R779" s="228" t="str">
        <f>IFERROR(F779/_data!F779-1,"")</f>
        <v/>
      </c>
      <c r="S779" s="228" t="str">
        <f>IFERROR(G779/_data!G779-1,"")</f>
        <v/>
      </c>
      <c r="T779" s="228" t="str">
        <f>IFERROR(H779/_data!H779-1,"")</f>
        <v/>
      </c>
      <c r="U779" s="228" t="str">
        <f>IFERROR(I779/_data!I779-1,"")</f>
        <v/>
      </c>
      <c r="V779" s="228" t="str">
        <f>IFERROR(J779/_data!J779-1,"")</f>
        <v/>
      </c>
      <c r="W779" s="228" t="str">
        <f>IFERROR(K779/_data!K779-1,"")</f>
        <v/>
      </c>
    </row>
    <row r="780" spans="1:23" x14ac:dyDescent="0.25">
      <c r="A780" s="224" t="s">
        <v>7</v>
      </c>
      <c r="B780" s="225">
        <v>0</v>
      </c>
      <c r="C780" s="225">
        <v>0</v>
      </c>
      <c r="D780" s="225">
        <v>0</v>
      </c>
      <c r="E780" s="225">
        <v>0</v>
      </c>
      <c r="F780" s="225">
        <v>0</v>
      </c>
      <c r="G780" s="225">
        <v>8.3890054501803868E-2</v>
      </c>
      <c r="H780" s="225">
        <v>0.57803016581610001</v>
      </c>
      <c r="I780" s="225">
        <v>0.61469484104865491</v>
      </c>
      <c r="J780" s="225">
        <v>0.63614777116459165</v>
      </c>
      <c r="K780" s="225">
        <v>0.50170808588623506</v>
      </c>
      <c r="M780" s="224" t="s">
        <v>7</v>
      </c>
      <c r="N780" s="228" t="str">
        <f>IFERROR(B780/_data!B780-1,"")</f>
        <v/>
      </c>
      <c r="O780" s="228" t="str">
        <f>IFERROR(C780/_data!C780-1,"")</f>
        <v/>
      </c>
      <c r="P780" s="228" t="str">
        <f>IFERROR(D780/_data!D780-1,"")</f>
        <v/>
      </c>
      <c r="Q780" s="228" t="str">
        <f>IFERROR(E780/_data!E780-1,"")</f>
        <v/>
      </c>
      <c r="R780" s="228" t="str">
        <f>IFERROR(F780/_data!F780-1,"")</f>
        <v/>
      </c>
      <c r="S780" s="228">
        <f>IFERROR(G780/_data!G780-1,"")</f>
        <v>0</v>
      </c>
      <c r="T780" s="228">
        <f>IFERROR(H780/_data!H780-1,"")</f>
        <v>0</v>
      </c>
      <c r="U780" s="228">
        <f>IFERROR(I780/_data!I780-1,"")</f>
        <v>0</v>
      </c>
      <c r="V780" s="228">
        <f>IFERROR(J780/_data!J780-1,"")</f>
        <v>0</v>
      </c>
      <c r="W780" s="228">
        <f>IFERROR(K780/_data!K780-1,"")</f>
        <v>0</v>
      </c>
    </row>
    <row r="781" spans="1:23" x14ac:dyDescent="0.25">
      <c r="A781" s="224" t="s">
        <v>8</v>
      </c>
      <c r="B781" s="225">
        <v>0.94495403357668628</v>
      </c>
      <c r="C781" s="225">
        <v>1.1042489097468924</v>
      </c>
      <c r="D781" s="225">
        <v>1.1597290438205718</v>
      </c>
      <c r="E781" s="225">
        <v>1.0351039218205154</v>
      </c>
      <c r="F781" s="225">
        <v>1.0726309968781935</v>
      </c>
      <c r="G781" s="225">
        <v>1.1620173751525167</v>
      </c>
      <c r="H781" s="225">
        <v>1.147785508049308</v>
      </c>
      <c r="I781" s="225">
        <v>1.2552880561391473</v>
      </c>
      <c r="J781" s="225">
        <v>1.3324911105360515</v>
      </c>
      <c r="K781" s="225">
        <v>1.2179531313251761</v>
      </c>
      <c r="M781" s="224" t="s">
        <v>8</v>
      </c>
      <c r="N781" s="228">
        <f>IFERROR(B781/_data!B781-1,"")</f>
        <v>0</v>
      </c>
      <c r="O781" s="228">
        <f>IFERROR(C781/_data!C781-1,"")</f>
        <v>0</v>
      </c>
      <c r="P781" s="228">
        <f>IFERROR(D781/_data!D781-1,"")</f>
        <v>0</v>
      </c>
      <c r="Q781" s="228">
        <f>IFERROR(E781/_data!E781-1,"")</f>
        <v>0</v>
      </c>
      <c r="R781" s="228">
        <f>IFERROR(F781/_data!F781-1,"")</f>
        <v>0</v>
      </c>
      <c r="S781" s="228">
        <f>IFERROR(G781/_data!G781-1,"")</f>
        <v>0</v>
      </c>
      <c r="T781" s="228">
        <f>IFERROR(H781/_data!H781-1,"")</f>
        <v>0</v>
      </c>
      <c r="U781" s="228">
        <f>IFERROR(I781/_data!I781-1,"")</f>
        <v>0</v>
      </c>
      <c r="V781" s="228">
        <f>IFERROR(J781/_data!J781-1,"")</f>
        <v>0</v>
      </c>
      <c r="W781" s="228">
        <f>IFERROR(K781/_data!K781-1,"")</f>
        <v>0</v>
      </c>
    </row>
    <row r="782" spans="1:23" x14ac:dyDescent="0.25">
      <c r="A782" s="224" t="s">
        <v>9</v>
      </c>
      <c r="B782" s="225">
        <v>0</v>
      </c>
      <c r="C782" s="225">
        <v>0</v>
      </c>
      <c r="D782" s="225">
        <v>0</v>
      </c>
      <c r="E782" s="225">
        <v>0</v>
      </c>
      <c r="F782" s="225">
        <v>0</v>
      </c>
      <c r="G782" s="225">
        <v>0</v>
      </c>
      <c r="H782" s="225">
        <v>0</v>
      </c>
      <c r="I782" s="225">
        <v>0</v>
      </c>
      <c r="J782" s="225">
        <v>0</v>
      </c>
      <c r="K782" s="225">
        <v>0</v>
      </c>
      <c r="M782" s="224" t="s">
        <v>9</v>
      </c>
      <c r="N782" s="228" t="str">
        <f>IFERROR(B782/_data!B782-1,"")</f>
        <v/>
      </c>
      <c r="O782" s="228" t="str">
        <f>IFERROR(C782/_data!C782-1,"")</f>
        <v/>
      </c>
      <c r="P782" s="228" t="str">
        <f>IFERROR(D782/_data!D782-1,"")</f>
        <v/>
      </c>
      <c r="Q782" s="228" t="str">
        <f>IFERROR(E782/_data!E782-1,"")</f>
        <v/>
      </c>
      <c r="R782" s="228" t="str">
        <f>IFERROR(F782/_data!F782-1,"")</f>
        <v/>
      </c>
      <c r="S782" s="228" t="str">
        <f>IFERROR(G782/_data!G782-1,"")</f>
        <v/>
      </c>
      <c r="T782" s="228" t="str">
        <f>IFERROR(H782/_data!H782-1,"")</f>
        <v/>
      </c>
      <c r="U782" s="228" t="str">
        <f>IFERROR(I782/_data!I782-1,"")</f>
        <v/>
      </c>
      <c r="V782" s="228" t="str">
        <f>IFERROR(J782/_data!J782-1,"")</f>
        <v/>
      </c>
      <c r="W782" s="228" t="str">
        <f>IFERROR(K782/_data!K782-1,"")</f>
        <v/>
      </c>
    </row>
    <row r="783" spans="1:23" x14ac:dyDescent="0.25">
      <c r="A783" s="224" t="s">
        <v>10</v>
      </c>
      <c r="B783" s="225">
        <v>0</v>
      </c>
      <c r="C783" s="225">
        <v>0</v>
      </c>
      <c r="D783" s="225">
        <v>0</v>
      </c>
      <c r="E783" s="225">
        <v>0</v>
      </c>
      <c r="F783" s="225">
        <v>0</v>
      </c>
      <c r="G783" s="225">
        <v>2.1385236948425388E-3</v>
      </c>
      <c r="H783" s="225">
        <v>2.9654410694055265E-3</v>
      </c>
      <c r="I783" s="225">
        <v>3.2573949415693614E-3</v>
      </c>
      <c r="J783" s="225">
        <v>3.5462012517131986E-3</v>
      </c>
      <c r="K783" s="225">
        <v>2.4244906322035287E-2</v>
      </c>
      <c r="M783" s="224" t="s">
        <v>10</v>
      </c>
      <c r="N783" s="228" t="str">
        <f>IFERROR(B783/_data!B783-1,"")</f>
        <v/>
      </c>
      <c r="O783" s="228" t="str">
        <f>IFERROR(C783/_data!C783-1,"")</f>
        <v/>
      </c>
      <c r="P783" s="228" t="str">
        <f>IFERROR(D783/_data!D783-1,"")</f>
        <v/>
      </c>
      <c r="Q783" s="228" t="str">
        <f>IFERROR(E783/_data!E783-1,"")</f>
        <v/>
      </c>
      <c r="R783" s="228" t="str">
        <f>IFERROR(F783/_data!F783-1,"")</f>
        <v/>
      </c>
      <c r="S783" s="228">
        <f>IFERROR(G783/_data!G783-1,"")</f>
        <v>0</v>
      </c>
      <c r="T783" s="228">
        <f>IFERROR(H783/_data!H783-1,"")</f>
        <v>0</v>
      </c>
      <c r="U783" s="228">
        <f>IFERROR(I783/_data!I783-1,"")</f>
        <v>0</v>
      </c>
      <c r="V783" s="228">
        <f>IFERROR(J783/_data!J783-1,"")</f>
        <v>0</v>
      </c>
      <c r="W783" s="228">
        <f>IFERROR(K783/_data!K783-1,"")</f>
        <v>0</v>
      </c>
    </row>
    <row r="784" spans="1:23" x14ac:dyDescent="0.25">
      <c r="A784" s="224" t="s">
        <v>11</v>
      </c>
      <c r="B784" s="225">
        <v>0</v>
      </c>
      <c r="C784" s="225">
        <v>0</v>
      </c>
      <c r="D784" s="225">
        <v>0</v>
      </c>
      <c r="E784" s="225">
        <v>0</v>
      </c>
      <c r="F784" s="225">
        <v>0</v>
      </c>
      <c r="G784" s="225">
        <v>0</v>
      </c>
      <c r="H784" s="225">
        <v>0</v>
      </c>
      <c r="I784" s="225">
        <v>0</v>
      </c>
      <c r="J784" s="225">
        <v>0</v>
      </c>
      <c r="K784" s="225">
        <v>0</v>
      </c>
      <c r="M784" s="224" t="s">
        <v>11</v>
      </c>
      <c r="N784" s="228" t="str">
        <f>IFERROR(B784/_data!B784-1,"")</f>
        <v/>
      </c>
      <c r="O784" s="228" t="str">
        <f>IFERROR(C784/_data!C784-1,"")</f>
        <v/>
      </c>
      <c r="P784" s="228" t="str">
        <f>IFERROR(D784/_data!D784-1,"")</f>
        <v/>
      </c>
      <c r="Q784" s="228" t="str">
        <f>IFERROR(E784/_data!E784-1,"")</f>
        <v/>
      </c>
      <c r="R784" s="228" t="str">
        <f>IFERROR(F784/_data!F784-1,"")</f>
        <v/>
      </c>
      <c r="S784" s="228" t="str">
        <f>IFERROR(G784/_data!G784-1,"")</f>
        <v/>
      </c>
      <c r="T784" s="228" t="str">
        <f>IFERROR(H784/_data!H784-1,"")</f>
        <v/>
      </c>
      <c r="U784" s="228" t="str">
        <f>IFERROR(I784/_data!I784-1,"")</f>
        <v/>
      </c>
      <c r="V784" s="228" t="str">
        <f>IFERROR(J784/_data!J784-1,"")</f>
        <v/>
      </c>
      <c r="W784" s="228" t="str">
        <f>IFERROR(K784/_data!K784-1,"")</f>
        <v/>
      </c>
    </row>
    <row r="785" spans="1:47" x14ac:dyDescent="0.25">
      <c r="A785" s="226" t="s">
        <v>40</v>
      </c>
      <c r="B785" s="227">
        <v>0.94495403357668628</v>
      </c>
      <c r="C785" s="227">
        <v>1.1042489097468924</v>
      </c>
      <c r="D785" s="227">
        <v>1.1597290438205718</v>
      </c>
      <c r="E785" s="227">
        <v>1.0351039218205154</v>
      </c>
      <c r="F785" s="227">
        <v>1.0726309968781935</v>
      </c>
      <c r="G785" s="227">
        <v>1.248045953349163</v>
      </c>
      <c r="H785" s="227">
        <v>1.7287811149348136</v>
      </c>
      <c r="I785" s="227">
        <v>1.8732402921293714</v>
      </c>
      <c r="J785" s="227">
        <v>1.9721850829523562</v>
      </c>
      <c r="K785" s="227">
        <v>1.7589061436438838</v>
      </c>
      <c r="M785" s="226" t="s">
        <v>40</v>
      </c>
      <c r="N785" s="228">
        <f>IFERROR(B785/_data!B785-1,"")</f>
        <v>0</v>
      </c>
      <c r="O785" s="228">
        <f>IFERROR(C785/_data!C785-1,"")</f>
        <v>0</v>
      </c>
      <c r="P785" s="228">
        <f>IFERROR(D785/_data!D785-1,"")</f>
        <v>0</v>
      </c>
      <c r="Q785" s="228">
        <f>IFERROR(E785/_data!E785-1,"")</f>
        <v>0</v>
      </c>
      <c r="R785" s="228">
        <f>IFERROR(F785/_data!F785-1,"")</f>
        <v>0</v>
      </c>
      <c r="S785" s="228">
        <f>IFERROR(G785/_data!G785-1,"")</f>
        <v>0</v>
      </c>
      <c r="T785" s="228">
        <f>IFERROR(H785/_data!H785-1,"")</f>
        <v>0</v>
      </c>
      <c r="U785" s="228">
        <f>IFERROR(I785/_data!I785-1,"")</f>
        <v>0</v>
      </c>
      <c r="V785" s="228">
        <f>IFERROR(J785/_data!J785-1,"")</f>
        <v>0</v>
      </c>
      <c r="W785" s="228">
        <f>IFERROR(K785/_data!K785-1,"")</f>
        <v>0</v>
      </c>
    </row>
    <row r="787" spans="1:47" x14ac:dyDescent="0.25">
      <c r="A787" s="150" t="s">
        <v>261</v>
      </c>
      <c r="B787" s="152"/>
      <c r="C787" s="152"/>
      <c r="D787" s="152"/>
      <c r="E787" s="152"/>
      <c r="F787" s="152"/>
      <c r="G787" s="152"/>
      <c r="H787" s="152"/>
      <c r="I787" s="152"/>
      <c r="J787" s="152"/>
      <c r="K787" s="152"/>
      <c r="M787" s="229" t="s">
        <v>257</v>
      </c>
      <c r="N787" s="150" t="str">
        <f>A787</f>
        <v>Energy consumption (MWh /Einwohner and  Year) - Rail</v>
      </c>
      <c r="O787" s="152"/>
      <c r="P787" s="152"/>
      <c r="Q787" s="152"/>
      <c r="R787" s="152"/>
      <c r="S787" s="152"/>
      <c r="T787" s="152"/>
      <c r="U787" s="152"/>
      <c r="V787" s="152"/>
      <c r="W787" s="152"/>
    </row>
    <row r="788" spans="1:47" x14ac:dyDescent="0.25">
      <c r="A788" s="223" t="s">
        <v>39</v>
      </c>
      <c r="B788" s="223">
        <v>2000</v>
      </c>
      <c r="C788" s="223">
        <v>2001</v>
      </c>
      <c r="D788" s="223">
        <v>2002</v>
      </c>
      <c r="E788" s="223">
        <v>2003</v>
      </c>
      <c r="F788" s="223">
        <v>2004</v>
      </c>
      <c r="G788" s="223">
        <v>2005</v>
      </c>
      <c r="H788" s="223">
        <v>2006</v>
      </c>
      <c r="I788" s="223">
        <v>2007</v>
      </c>
      <c r="J788" s="223">
        <v>2008</v>
      </c>
      <c r="K788" s="223">
        <v>2009</v>
      </c>
      <c r="M788" s="223" t="s">
        <v>39</v>
      </c>
      <c r="N788" s="223">
        <v>2000</v>
      </c>
      <c r="O788" s="223">
        <v>2001</v>
      </c>
      <c r="P788" s="223">
        <v>2002</v>
      </c>
      <c r="Q788" s="223">
        <v>2003</v>
      </c>
      <c r="R788" s="223">
        <v>2004</v>
      </c>
      <c r="S788" s="223">
        <v>2005</v>
      </c>
      <c r="T788" s="223">
        <v>2006</v>
      </c>
      <c r="U788" s="223">
        <v>2007</v>
      </c>
      <c r="V788" s="223">
        <v>2008</v>
      </c>
      <c r="W788" s="223">
        <v>2009</v>
      </c>
    </row>
    <row r="789" spans="1:47" x14ac:dyDescent="0.25">
      <c r="A789" s="224" t="s">
        <v>1</v>
      </c>
      <c r="B789" s="225">
        <v>9.1622642391611719E-2</v>
      </c>
      <c r="C789" s="225">
        <v>8.7035152004062602E-2</v>
      </c>
      <c r="D789" s="225">
        <v>9.7858407923785196E-2</v>
      </c>
      <c r="E789" s="225">
        <v>0.10415907173435271</v>
      </c>
      <c r="F789" s="225">
        <v>0.10327276375531384</v>
      </c>
      <c r="G789" s="225">
        <v>0.10625642732121472</v>
      </c>
      <c r="H789" s="225">
        <v>0.14828389155837776</v>
      </c>
      <c r="I789" s="225">
        <v>0.12481122592386151</v>
      </c>
      <c r="J789" s="225">
        <v>0.13441420589052783</v>
      </c>
      <c r="K789" s="225">
        <v>0.14360035025283552</v>
      </c>
      <c r="M789" s="224" t="s">
        <v>1</v>
      </c>
      <c r="N789" s="228">
        <f>IFERROR(B789/_data!B789-1,"")</f>
        <v>0</v>
      </c>
      <c r="O789" s="228">
        <f>IFERROR(C789/_data!C789-1,"")</f>
        <v>0</v>
      </c>
      <c r="P789" s="228">
        <f>IFERROR(D789/_data!D789-1,"")</f>
        <v>0</v>
      </c>
      <c r="Q789" s="228">
        <f>IFERROR(E789/_data!E789-1,"")</f>
        <v>0</v>
      </c>
      <c r="R789" s="228">
        <f>IFERROR(F789/_data!F789-1,"")</f>
        <v>0</v>
      </c>
      <c r="S789" s="228">
        <f>IFERROR(G789/_data!G789-1,"")</f>
        <v>0</v>
      </c>
      <c r="T789" s="228">
        <f>IFERROR(H789/_data!H789-1,"")</f>
        <v>0</v>
      </c>
      <c r="U789" s="228">
        <f>IFERROR(I789/_data!I789-1,"")</f>
        <v>0</v>
      </c>
      <c r="V789" s="228">
        <f>IFERROR(J789/_data!J789-1,"")</f>
        <v>0</v>
      </c>
      <c r="W789" s="228">
        <f>IFERROR(K789/_data!K789-1,"")</f>
        <v>0</v>
      </c>
    </row>
    <row r="790" spans="1:47" x14ac:dyDescent="0.25">
      <c r="A790" s="224" t="s">
        <v>5</v>
      </c>
      <c r="B790" s="225">
        <v>0</v>
      </c>
      <c r="C790" s="225">
        <v>0</v>
      </c>
      <c r="D790" s="225">
        <v>0</v>
      </c>
      <c r="E790" s="225">
        <v>0</v>
      </c>
      <c r="F790" s="225">
        <v>0</v>
      </c>
      <c r="G790" s="225">
        <v>0</v>
      </c>
      <c r="H790" s="225">
        <v>0</v>
      </c>
      <c r="I790" s="225">
        <v>0</v>
      </c>
      <c r="J790" s="225">
        <v>0</v>
      </c>
      <c r="K790" s="225">
        <v>0</v>
      </c>
      <c r="M790" s="224" t="s">
        <v>5</v>
      </c>
      <c r="N790" s="228" t="str">
        <f>IFERROR(B790/_data!B790-1,"")</f>
        <v/>
      </c>
      <c r="O790" s="228" t="str">
        <f>IFERROR(C790/_data!C790-1,"")</f>
        <v/>
      </c>
      <c r="P790" s="228" t="str">
        <f>IFERROR(D790/_data!D790-1,"")</f>
        <v/>
      </c>
      <c r="Q790" s="228" t="str">
        <f>IFERROR(E790/_data!E790-1,"")</f>
        <v/>
      </c>
      <c r="R790" s="228" t="str">
        <f>IFERROR(F790/_data!F790-1,"")</f>
        <v/>
      </c>
      <c r="S790" s="228" t="str">
        <f>IFERROR(G790/_data!G790-1,"")</f>
        <v/>
      </c>
      <c r="T790" s="228" t="str">
        <f>IFERROR(H790/_data!H790-1,"")</f>
        <v/>
      </c>
      <c r="U790" s="228" t="str">
        <f>IFERROR(I790/_data!I790-1,"")</f>
        <v/>
      </c>
      <c r="V790" s="228" t="str">
        <f>IFERROR(J790/_data!J790-1,"")</f>
        <v/>
      </c>
      <c r="W790" s="228" t="str">
        <f>IFERROR(K790/_data!K790-1,"")</f>
        <v/>
      </c>
    </row>
    <row r="791" spans="1:47" x14ac:dyDescent="0.25">
      <c r="A791" s="224" t="s">
        <v>6</v>
      </c>
      <c r="B791" s="225">
        <v>0</v>
      </c>
      <c r="C791" s="225">
        <v>0</v>
      </c>
      <c r="D791" s="225">
        <v>0</v>
      </c>
      <c r="E791" s="225">
        <v>0</v>
      </c>
      <c r="F791" s="225">
        <v>0</v>
      </c>
      <c r="G791" s="225">
        <v>0</v>
      </c>
      <c r="H791" s="225">
        <v>0</v>
      </c>
      <c r="I791" s="225">
        <v>0</v>
      </c>
      <c r="J791" s="225">
        <v>0</v>
      </c>
      <c r="K791" s="225">
        <v>0</v>
      </c>
      <c r="M791" s="224" t="s">
        <v>6</v>
      </c>
      <c r="N791" s="228" t="str">
        <f>IFERROR(B791/_data!B791-1,"")</f>
        <v/>
      </c>
      <c r="O791" s="228" t="str">
        <f>IFERROR(C791/_data!C791-1,"")</f>
        <v/>
      </c>
      <c r="P791" s="228" t="str">
        <f>IFERROR(D791/_data!D791-1,"")</f>
        <v/>
      </c>
      <c r="Q791" s="228" t="str">
        <f>IFERROR(E791/_data!E791-1,"")</f>
        <v/>
      </c>
      <c r="R791" s="228" t="str">
        <f>IFERROR(F791/_data!F791-1,"")</f>
        <v/>
      </c>
      <c r="S791" s="228" t="str">
        <f>IFERROR(G791/_data!G791-1,"")</f>
        <v/>
      </c>
      <c r="T791" s="228" t="str">
        <f>IFERROR(H791/_data!H791-1,"")</f>
        <v/>
      </c>
      <c r="U791" s="228" t="str">
        <f>IFERROR(I791/_data!I791-1,"")</f>
        <v/>
      </c>
      <c r="V791" s="228" t="str">
        <f>IFERROR(J791/_data!J791-1,"")</f>
        <v/>
      </c>
      <c r="W791" s="228" t="str">
        <f>IFERROR(K791/_data!K791-1,"")</f>
        <v/>
      </c>
    </row>
    <row r="792" spans="1:47" x14ac:dyDescent="0.25">
      <c r="A792" s="224" t="s">
        <v>2</v>
      </c>
      <c r="B792" s="225">
        <v>0</v>
      </c>
      <c r="C792" s="225">
        <v>0</v>
      </c>
      <c r="D792" s="225">
        <v>0</v>
      </c>
      <c r="E792" s="225">
        <v>0</v>
      </c>
      <c r="F792" s="225">
        <v>0</v>
      </c>
      <c r="G792" s="225">
        <v>0</v>
      </c>
      <c r="H792" s="225">
        <v>0</v>
      </c>
      <c r="I792" s="225">
        <v>0</v>
      </c>
      <c r="J792" s="225">
        <v>0</v>
      </c>
      <c r="K792" s="225">
        <v>0</v>
      </c>
      <c r="M792" s="224" t="s">
        <v>2</v>
      </c>
      <c r="N792" s="228" t="str">
        <f>IFERROR(B792/_data!B792-1,"")</f>
        <v/>
      </c>
      <c r="O792" s="228" t="str">
        <f>IFERROR(C792/_data!C792-1,"")</f>
        <v/>
      </c>
      <c r="P792" s="228" t="str">
        <f>IFERROR(D792/_data!D792-1,"")</f>
        <v/>
      </c>
      <c r="Q792" s="228" t="str">
        <f>IFERROR(E792/_data!E792-1,"")</f>
        <v/>
      </c>
      <c r="R792" s="228" t="str">
        <f>IFERROR(F792/_data!F792-1,"")</f>
        <v/>
      </c>
      <c r="S792" s="228" t="str">
        <f>IFERROR(G792/_data!G792-1,"")</f>
        <v/>
      </c>
      <c r="T792" s="228" t="str">
        <f>IFERROR(H792/_data!H792-1,"")</f>
        <v/>
      </c>
      <c r="U792" s="228" t="str">
        <f>IFERROR(I792/_data!I792-1,"")</f>
        <v/>
      </c>
      <c r="V792" s="228" t="str">
        <f>IFERROR(J792/_data!J792-1,"")</f>
        <v/>
      </c>
      <c r="W792" s="228" t="str">
        <f>IFERROR(K792/_data!K792-1,"")</f>
        <v/>
      </c>
    </row>
    <row r="793" spans="1:47" x14ac:dyDescent="0.25">
      <c r="A793" s="224" t="s">
        <v>7</v>
      </c>
      <c r="B793" s="225">
        <v>0.32311255333602174</v>
      </c>
      <c r="C793" s="225">
        <v>0.39112163095778296</v>
      </c>
      <c r="D793" s="225">
        <v>0.42168369429333741</v>
      </c>
      <c r="E793" s="225">
        <v>0.44337044868256131</v>
      </c>
      <c r="F793" s="225">
        <v>0.49154452423949713</v>
      </c>
      <c r="G793" s="225">
        <v>7.2404302239668802E-2</v>
      </c>
      <c r="H793" s="225">
        <v>6.6654355055041192E-2</v>
      </c>
      <c r="I793" s="225">
        <v>4.0488168569890473E-2</v>
      </c>
      <c r="J793" s="225">
        <v>7.8657379453118265E-2</v>
      </c>
      <c r="K793" s="225">
        <v>6.6358527452284433E-2</v>
      </c>
      <c r="M793" s="224" t="s">
        <v>7</v>
      </c>
      <c r="N793" s="228">
        <f>IFERROR(B793/_data!B793-1,"")</f>
        <v>0</v>
      </c>
      <c r="O793" s="228">
        <f>IFERROR(C793/_data!C793-1,"")</f>
        <v>0</v>
      </c>
      <c r="P793" s="228">
        <f>IFERROR(D793/_data!D793-1,"")</f>
        <v>0</v>
      </c>
      <c r="Q793" s="228">
        <f>IFERROR(E793/_data!E793-1,"")</f>
        <v>0</v>
      </c>
      <c r="R793" s="228">
        <f>IFERROR(F793/_data!F793-1,"")</f>
        <v>0</v>
      </c>
      <c r="S793" s="228">
        <f>IFERROR(G793/_data!G793-1,"")</f>
        <v>0</v>
      </c>
      <c r="T793" s="228">
        <f>IFERROR(H793/_data!H793-1,"")</f>
        <v>0</v>
      </c>
      <c r="U793" s="228">
        <f>IFERROR(I793/_data!I793-1,"")</f>
        <v>0</v>
      </c>
      <c r="V793" s="228">
        <f>IFERROR(J793/_data!J793-1,"")</f>
        <v>0</v>
      </c>
      <c r="W793" s="228">
        <f>IFERROR(K793/_data!K793-1,"")</f>
        <v>0</v>
      </c>
    </row>
    <row r="794" spans="1:47" x14ac:dyDescent="0.25">
      <c r="A794" s="224" t="s">
        <v>8</v>
      </c>
      <c r="B794" s="225">
        <v>0</v>
      </c>
      <c r="C794" s="225">
        <v>0</v>
      </c>
      <c r="D794" s="225">
        <v>0</v>
      </c>
      <c r="E794" s="225">
        <v>0</v>
      </c>
      <c r="F794" s="225">
        <v>0</v>
      </c>
      <c r="G794" s="225">
        <v>0</v>
      </c>
      <c r="H794" s="225">
        <v>0</v>
      </c>
      <c r="I794" s="225">
        <v>0</v>
      </c>
      <c r="J794" s="225">
        <v>0</v>
      </c>
      <c r="K794" s="225">
        <v>0</v>
      </c>
      <c r="M794" s="224" t="s">
        <v>8</v>
      </c>
      <c r="N794" s="228" t="str">
        <f>IFERROR(B794/_data!B794-1,"")</f>
        <v/>
      </c>
      <c r="O794" s="228" t="str">
        <f>IFERROR(C794/_data!C794-1,"")</f>
        <v/>
      </c>
      <c r="P794" s="228" t="str">
        <f>IFERROR(D794/_data!D794-1,"")</f>
        <v/>
      </c>
      <c r="Q794" s="228" t="str">
        <f>IFERROR(E794/_data!E794-1,"")</f>
        <v/>
      </c>
      <c r="R794" s="228" t="str">
        <f>IFERROR(F794/_data!F794-1,"")</f>
        <v/>
      </c>
      <c r="S794" s="228" t="str">
        <f>IFERROR(G794/_data!G794-1,"")</f>
        <v/>
      </c>
      <c r="T794" s="228" t="str">
        <f>IFERROR(H794/_data!H794-1,"")</f>
        <v/>
      </c>
      <c r="U794" s="228" t="str">
        <f>IFERROR(I794/_data!I794-1,"")</f>
        <v/>
      </c>
      <c r="V794" s="228" t="str">
        <f>IFERROR(J794/_data!J794-1,"")</f>
        <v/>
      </c>
      <c r="W794" s="228" t="str">
        <f>IFERROR(K794/_data!K794-1,"")</f>
        <v/>
      </c>
    </row>
    <row r="795" spans="1:47" x14ac:dyDescent="0.25">
      <c r="A795" s="224" t="s">
        <v>9</v>
      </c>
      <c r="B795" s="225">
        <v>0</v>
      </c>
      <c r="C795" s="225">
        <v>0</v>
      </c>
      <c r="D795" s="225">
        <v>0</v>
      </c>
      <c r="E795" s="225">
        <v>0</v>
      </c>
      <c r="F795" s="225">
        <v>1.9143813083588816E-2</v>
      </c>
      <c r="G795" s="225">
        <v>1.2807641908672347E-2</v>
      </c>
      <c r="H795" s="225">
        <v>8.9377565165715475E-3</v>
      </c>
      <c r="I795" s="225">
        <v>6.9971463552906763E-3</v>
      </c>
      <c r="J795" s="225">
        <v>1.3322215513192827E-2</v>
      </c>
      <c r="K795" s="225">
        <v>1.0587553626846345E-2</v>
      </c>
      <c r="M795" s="224" t="s">
        <v>9</v>
      </c>
      <c r="N795" s="228" t="str">
        <f>IFERROR(B795/_data!B795-1,"")</f>
        <v/>
      </c>
      <c r="O795" s="228" t="str">
        <f>IFERROR(C795/_data!C795-1,"")</f>
        <v/>
      </c>
      <c r="P795" s="228" t="str">
        <f>IFERROR(D795/_data!D795-1,"")</f>
        <v/>
      </c>
      <c r="Q795" s="228" t="str">
        <f>IFERROR(E795/_data!E795-1,"")</f>
        <v/>
      </c>
      <c r="R795" s="228">
        <f>IFERROR(F795/_data!F795-1,"")</f>
        <v>0</v>
      </c>
      <c r="S795" s="228">
        <f>IFERROR(G795/_data!G795-1,"")</f>
        <v>0</v>
      </c>
      <c r="T795" s="228">
        <f>IFERROR(H795/_data!H795-1,"")</f>
        <v>0</v>
      </c>
      <c r="U795" s="228">
        <f>IFERROR(I795/_data!I795-1,"")</f>
        <v>0</v>
      </c>
      <c r="V795" s="228">
        <f>IFERROR(J795/_data!J795-1,"")</f>
        <v>0</v>
      </c>
      <c r="W795" s="228">
        <f>IFERROR(K795/_data!K795-1,"")</f>
        <v>0</v>
      </c>
    </row>
    <row r="796" spans="1:47" x14ac:dyDescent="0.25">
      <c r="A796" s="224" t="s">
        <v>10</v>
      </c>
      <c r="B796" s="225">
        <v>0</v>
      </c>
      <c r="C796" s="225">
        <v>0</v>
      </c>
      <c r="D796" s="225">
        <v>0</v>
      </c>
      <c r="E796" s="225">
        <v>0</v>
      </c>
      <c r="F796" s="225">
        <v>0</v>
      </c>
      <c r="G796" s="225">
        <v>0</v>
      </c>
      <c r="H796" s="225">
        <v>0</v>
      </c>
      <c r="I796" s="225">
        <v>0</v>
      </c>
      <c r="J796" s="225">
        <v>0</v>
      </c>
      <c r="K796" s="225">
        <v>0</v>
      </c>
      <c r="M796" s="224" t="s">
        <v>10</v>
      </c>
      <c r="N796" s="228" t="str">
        <f>IFERROR(B796/_data!B796-1,"")</f>
        <v/>
      </c>
      <c r="O796" s="228" t="str">
        <f>IFERROR(C796/_data!C796-1,"")</f>
        <v/>
      </c>
      <c r="P796" s="228" t="str">
        <f>IFERROR(D796/_data!D796-1,"")</f>
        <v/>
      </c>
      <c r="Q796" s="228" t="str">
        <f>IFERROR(E796/_data!E796-1,"")</f>
        <v/>
      </c>
      <c r="R796" s="228" t="str">
        <f>IFERROR(F796/_data!F796-1,"")</f>
        <v/>
      </c>
      <c r="S796" s="228" t="str">
        <f>IFERROR(G796/_data!G796-1,"")</f>
        <v/>
      </c>
      <c r="T796" s="228" t="str">
        <f>IFERROR(H796/_data!H796-1,"")</f>
        <v/>
      </c>
      <c r="U796" s="228" t="str">
        <f>IFERROR(I796/_data!I796-1,"")</f>
        <v/>
      </c>
      <c r="V796" s="228" t="str">
        <f>IFERROR(J796/_data!J796-1,"")</f>
        <v/>
      </c>
      <c r="W796" s="228" t="str">
        <f>IFERROR(K796/_data!K796-1,"")</f>
        <v/>
      </c>
    </row>
    <row r="797" spans="1:47" x14ac:dyDescent="0.25">
      <c r="A797" s="224" t="s">
        <v>11</v>
      </c>
      <c r="B797" s="225">
        <v>0</v>
      </c>
      <c r="C797" s="225">
        <v>0</v>
      </c>
      <c r="D797" s="225">
        <v>0</v>
      </c>
      <c r="E797" s="225">
        <v>0</v>
      </c>
      <c r="F797" s="225">
        <v>0</v>
      </c>
      <c r="G797" s="225">
        <v>0</v>
      </c>
      <c r="H797" s="225">
        <v>0</v>
      </c>
      <c r="I797" s="225">
        <v>0</v>
      </c>
      <c r="J797" s="225">
        <v>0</v>
      </c>
      <c r="K797" s="225">
        <v>0</v>
      </c>
      <c r="M797" s="224" t="s">
        <v>11</v>
      </c>
      <c r="N797" s="228" t="str">
        <f>IFERROR(B797/_data!B797-1,"")</f>
        <v/>
      </c>
      <c r="O797" s="228" t="str">
        <f>IFERROR(C797/_data!C797-1,"")</f>
        <v/>
      </c>
      <c r="P797" s="228" t="str">
        <f>IFERROR(D797/_data!D797-1,"")</f>
        <v/>
      </c>
      <c r="Q797" s="228" t="str">
        <f>IFERROR(E797/_data!E797-1,"")</f>
        <v/>
      </c>
      <c r="R797" s="228" t="str">
        <f>IFERROR(F797/_data!F797-1,"")</f>
        <v/>
      </c>
      <c r="S797" s="228" t="str">
        <f>IFERROR(G797/_data!G797-1,"")</f>
        <v/>
      </c>
      <c r="T797" s="228" t="str">
        <f>IFERROR(H797/_data!H797-1,"")</f>
        <v/>
      </c>
      <c r="U797" s="228" t="str">
        <f>IFERROR(I797/_data!I797-1,"")</f>
        <v/>
      </c>
      <c r="V797" s="228" t="str">
        <f>IFERROR(J797/_data!J797-1,"")</f>
        <v/>
      </c>
      <c r="W797" s="228" t="str">
        <f>IFERROR(K797/_data!K797-1,"")</f>
        <v/>
      </c>
    </row>
    <row r="798" spans="1:47" x14ac:dyDescent="0.25">
      <c r="A798" s="226" t="s">
        <v>40</v>
      </c>
      <c r="B798" s="227">
        <v>0.41473519572763345</v>
      </c>
      <c r="C798" s="227">
        <v>0.47815678296184555</v>
      </c>
      <c r="D798" s="227">
        <v>0.5195421022171226</v>
      </c>
      <c r="E798" s="227">
        <v>0.54752952041691405</v>
      </c>
      <c r="F798" s="227">
        <v>0.61396110107839974</v>
      </c>
      <c r="G798" s="227">
        <v>0.19146837146955586</v>
      </c>
      <c r="H798" s="227">
        <v>0.22387600312999051</v>
      </c>
      <c r="I798" s="227">
        <v>0.17229654084904264</v>
      </c>
      <c r="J798" s="227">
        <v>0.22639380085683891</v>
      </c>
      <c r="K798" s="227">
        <v>0.2205464313319663</v>
      </c>
      <c r="M798" s="226" t="s">
        <v>40</v>
      </c>
      <c r="N798" s="228">
        <f>IFERROR(B798/_data!B798-1,"")</f>
        <v>0</v>
      </c>
      <c r="O798" s="228">
        <f>IFERROR(C798/_data!C798-1,"")</f>
        <v>0</v>
      </c>
      <c r="P798" s="228">
        <f>IFERROR(D798/_data!D798-1,"")</f>
        <v>0</v>
      </c>
      <c r="Q798" s="228">
        <f>IFERROR(E798/_data!E798-1,"")</f>
        <v>0</v>
      </c>
      <c r="R798" s="228">
        <f>IFERROR(F798/_data!F798-1,"")</f>
        <v>0</v>
      </c>
      <c r="S798" s="228">
        <f>IFERROR(G798/_data!G798-1,"")</f>
        <v>0</v>
      </c>
      <c r="T798" s="228">
        <f>IFERROR(H798/_data!H798-1,"")</f>
        <v>0</v>
      </c>
      <c r="U798" s="228">
        <f>IFERROR(I798/_data!I798-1,"")</f>
        <v>0</v>
      </c>
      <c r="V798" s="228">
        <f>IFERROR(J798/_data!J798-1,"")</f>
        <v>0</v>
      </c>
      <c r="W798" s="228">
        <f>IFERROR(K798/_data!K798-1,"")</f>
        <v>0</v>
      </c>
    </row>
    <row r="800" spans="1:47" x14ac:dyDescent="0.25">
      <c r="A800" s="230" t="s">
        <v>263</v>
      </c>
      <c r="B800" s="231" t="s">
        <v>262</v>
      </c>
      <c r="C800" s="232"/>
      <c r="D800" s="232"/>
      <c r="E800" s="232"/>
      <c r="F800" s="232"/>
      <c r="G800" s="232"/>
      <c r="H800" s="232"/>
      <c r="I800" s="152"/>
      <c r="J800" s="152"/>
      <c r="K800" s="152"/>
      <c r="L800" s="152"/>
      <c r="M800" s="152"/>
      <c r="N800" s="152"/>
      <c r="O800" s="152"/>
      <c r="P800" s="152"/>
      <c r="Q800" s="152"/>
      <c r="R800" s="152"/>
      <c r="S800" s="152"/>
      <c r="T800" s="152"/>
      <c r="U800" s="152"/>
      <c r="V800" s="152"/>
      <c r="W800" s="152"/>
      <c r="X800" s="152"/>
      <c r="Y800" s="152"/>
      <c r="Z800" s="152"/>
      <c r="AA800" s="152"/>
      <c r="AB800" s="152"/>
      <c r="AC800" s="152"/>
      <c r="AD800" s="152"/>
      <c r="AE800" s="152"/>
      <c r="AF800" s="152"/>
      <c r="AG800" s="152"/>
      <c r="AH800" s="152"/>
      <c r="AI800" s="152"/>
      <c r="AJ800" s="152"/>
      <c r="AK800" s="152"/>
      <c r="AL800" s="152"/>
      <c r="AM800" s="152"/>
      <c r="AN800" s="152"/>
      <c r="AO800" s="152"/>
      <c r="AP800" s="152"/>
      <c r="AQ800" s="152"/>
      <c r="AR800" s="152"/>
      <c r="AS800" s="152"/>
      <c r="AT800" s="152"/>
      <c r="AU800" s="152"/>
    </row>
    <row r="801" spans="1:47" x14ac:dyDescent="0.25">
      <c r="A801" s="290" t="s">
        <v>37</v>
      </c>
      <c r="B801" s="290"/>
      <c r="C801" s="290"/>
      <c r="D801" s="290"/>
      <c r="E801" s="290"/>
      <c r="F801" s="290"/>
      <c r="G801" s="290"/>
      <c r="H801" s="290"/>
      <c r="I801" s="290"/>
      <c r="J801" s="290"/>
      <c r="K801" s="290"/>
      <c r="L801" s="86"/>
      <c r="M801" s="290" t="s">
        <v>37</v>
      </c>
      <c r="N801" s="290"/>
      <c r="O801" s="290"/>
      <c r="P801" s="290"/>
      <c r="Q801" s="290"/>
      <c r="R801" s="290"/>
      <c r="S801" s="290"/>
      <c r="T801" s="290"/>
      <c r="U801" s="290"/>
      <c r="V801" s="290"/>
      <c r="W801" s="290"/>
      <c r="X801" s="86"/>
      <c r="Y801" s="290" t="s">
        <v>37</v>
      </c>
      <c r="Z801" s="290"/>
      <c r="AA801" s="290"/>
      <c r="AB801" s="290"/>
      <c r="AC801" s="290"/>
      <c r="AD801" s="290"/>
      <c r="AE801" s="290"/>
      <c r="AF801" s="290"/>
      <c r="AG801" s="290"/>
      <c r="AH801" s="290"/>
      <c r="AI801" s="290"/>
      <c r="AJ801" s="86"/>
      <c r="AK801" s="290" t="s">
        <v>37</v>
      </c>
      <c r="AL801" s="290"/>
      <c r="AM801" s="290"/>
      <c r="AN801" s="290"/>
      <c r="AO801" s="290"/>
      <c r="AP801" s="290"/>
      <c r="AQ801" s="290"/>
      <c r="AR801" s="290"/>
      <c r="AS801" s="290"/>
      <c r="AT801" s="290"/>
      <c r="AU801" s="290"/>
    </row>
    <row r="802" spans="1:47" x14ac:dyDescent="0.25">
      <c r="A802" s="150" t="s">
        <v>255</v>
      </c>
      <c r="B802" s="152"/>
      <c r="C802" s="152"/>
      <c r="D802" s="152"/>
      <c r="E802" s="152"/>
      <c r="F802" s="152"/>
      <c r="G802" s="152"/>
      <c r="H802" s="152"/>
      <c r="I802" s="152"/>
      <c r="J802" s="152"/>
      <c r="K802" s="152"/>
      <c r="M802" s="229" t="s">
        <v>257</v>
      </c>
      <c r="N802" s="150" t="str">
        <f>A802</f>
        <v>Energy consumption (MWh /Einwohner and  Year) - Residential building (Households)</v>
      </c>
      <c r="O802" s="152"/>
      <c r="P802" s="152"/>
      <c r="Q802" s="152"/>
      <c r="R802" s="152"/>
      <c r="S802" s="152"/>
      <c r="T802" s="152"/>
      <c r="U802" s="152"/>
      <c r="V802" s="152"/>
      <c r="W802" s="152"/>
      <c r="Y802" s="150" t="s">
        <v>56</v>
      </c>
      <c r="Z802" s="152"/>
      <c r="AA802" s="152"/>
      <c r="AB802" s="152"/>
      <c r="AC802" s="152"/>
      <c r="AD802" s="152"/>
      <c r="AE802" s="152"/>
      <c r="AF802" s="152"/>
      <c r="AG802" s="152"/>
      <c r="AH802" s="152"/>
      <c r="AI802" s="152"/>
    </row>
    <row r="803" spans="1:47" x14ac:dyDescent="0.25">
      <c r="A803" s="223" t="s">
        <v>39</v>
      </c>
      <c r="B803" s="223">
        <v>2000</v>
      </c>
      <c r="C803" s="223">
        <v>2001</v>
      </c>
      <c r="D803" s="223">
        <v>2002</v>
      </c>
      <c r="E803" s="223">
        <v>2003</v>
      </c>
      <c r="F803" s="223">
        <v>2004</v>
      </c>
      <c r="G803" s="223">
        <v>2005</v>
      </c>
      <c r="H803" s="223">
        <v>2006</v>
      </c>
      <c r="I803" s="223">
        <v>2007</v>
      </c>
      <c r="J803" s="223">
        <v>2008</v>
      </c>
      <c r="K803" s="223">
        <v>2009</v>
      </c>
      <c r="M803" s="223" t="s">
        <v>39</v>
      </c>
      <c r="N803" s="223">
        <v>2000</v>
      </c>
      <c r="O803" s="223">
        <v>2001</v>
      </c>
      <c r="P803" s="223">
        <v>2002</v>
      </c>
      <c r="Q803" s="223">
        <v>2003</v>
      </c>
      <c r="R803" s="223">
        <v>2004</v>
      </c>
      <c r="S803" s="223">
        <v>2005</v>
      </c>
      <c r="T803" s="223">
        <v>2006</v>
      </c>
      <c r="U803" s="223">
        <v>2007</v>
      </c>
      <c r="V803" s="223">
        <v>2008</v>
      </c>
      <c r="W803" s="223">
        <v>2009</v>
      </c>
      <c r="Y803" s="151" t="s">
        <v>39</v>
      </c>
      <c r="Z803" s="151">
        <v>2000</v>
      </c>
      <c r="AA803" s="151">
        <v>2001</v>
      </c>
      <c r="AB803" s="151">
        <v>2002</v>
      </c>
      <c r="AC803" s="151">
        <v>2003</v>
      </c>
      <c r="AD803" s="151">
        <v>2004</v>
      </c>
      <c r="AE803" s="151">
        <v>2005</v>
      </c>
      <c r="AF803" s="151">
        <v>2006</v>
      </c>
      <c r="AG803" s="151">
        <v>2007</v>
      </c>
      <c r="AH803" s="151">
        <v>2008</v>
      </c>
      <c r="AI803" s="151">
        <v>2009</v>
      </c>
      <c r="AL803" s="238" t="s">
        <v>264</v>
      </c>
      <c r="AM803" s="238">
        <f>'DATA-OUTPUT Co2 absolute'!$B$8</f>
        <v>0</v>
      </c>
      <c r="AN803" s="152"/>
      <c r="AO803" s="238" t="s">
        <v>266</v>
      </c>
      <c r="AP803" s="241" t="s">
        <v>265</v>
      </c>
    </row>
    <row r="804" spans="1:47" x14ac:dyDescent="0.25">
      <c r="A804" s="224" t="s">
        <v>1</v>
      </c>
      <c r="B804" s="225">
        <v>0.29293642293837013</v>
      </c>
      <c r="C804" s="225">
        <v>0.28833280814101503</v>
      </c>
      <c r="D804" s="225">
        <v>0.29210204435158732</v>
      </c>
      <c r="E804" s="225">
        <v>0.28918865947617067</v>
      </c>
      <c r="F804" s="225">
        <v>0.29538670914461579</v>
      </c>
      <c r="G804" s="225">
        <v>0.27290522838350256</v>
      </c>
      <c r="H804" s="225">
        <v>0.28763331932290187</v>
      </c>
      <c r="I804" s="225">
        <v>0.27255677964699854</v>
      </c>
      <c r="J804" s="225">
        <v>0.27062850519871257</v>
      </c>
      <c r="K804" s="225">
        <v>0.26877041262615714</v>
      </c>
      <c r="M804" s="224" t="s">
        <v>1</v>
      </c>
      <c r="N804" s="228">
        <f>IFERROR(B804/_data!B804-1,"")</f>
        <v>0</v>
      </c>
      <c r="O804" s="228">
        <f>IFERROR(C804/_data!C804-1,"")</f>
        <v>0</v>
      </c>
      <c r="P804" s="228">
        <f>IFERROR(D804/_data!D804-1,"")</f>
        <v>0</v>
      </c>
      <c r="Q804" s="228">
        <f>IFERROR(E804/_data!E804-1,"")</f>
        <v>0</v>
      </c>
      <c r="R804" s="228">
        <f>IFERROR(F804/_data!F804-1,"")</f>
        <v>0</v>
      </c>
      <c r="S804" s="228">
        <f>IFERROR(G804/_data!G804-1,"")</f>
        <v>0</v>
      </c>
      <c r="T804" s="228">
        <f>IFERROR(H804/_data!H804-1,"")</f>
        <v>0</v>
      </c>
      <c r="U804" s="228">
        <f>IFERROR(I804/_data!I804-1,"")</f>
        <v>0</v>
      </c>
      <c r="V804" s="228">
        <f>IFERROR(J804/_data!J804-1,"")</f>
        <v>0</v>
      </c>
      <c r="W804" s="228">
        <f>IFERROR(K804/_data!K804-1,"")</f>
        <v>0</v>
      </c>
      <c r="Y804" s="159" t="s">
        <v>1</v>
      </c>
      <c r="Z804" s="147">
        <f>_data!Z804</f>
        <v>0.68899999999999995</v>
      </c>
      <c r="AA804" s="147">
        <f>_data!AA804</f>
        <v>0.70099999999999996</v>
      </c>
      <c r="AB804" s="147">
        <f>_data!AB804</f>
        <v>0.70799999999999996</v>
      </c>
      <c r="AC804" s="147">
        <f>_data!AC804</f>
        <v>0.68400000000000005</v>
      </c>
      <c r="AD804" s="147">
        <f>_data!AD804</f>
        <v>0.66300000000000003</v>
      </c>
      <c r="AE804" s="147">
        <f>_data!AE804</f>
        <v>0.66400000000000003</v>
      </c>
      <c r="AF804" s="147">
        <f>_data!AF804</f>
        <v>0.65900000000000003</v>
      </c>
      <c r="AG804" s="147">
        <f>_data!AG804</f>
        <v>0.69299999999999995</v>
      </c>
      <c r="AH804" s="147">
        <f>_data!AH804</f>
        <v>0.61499999999999999</v>
      </c>
      <c r="AI804" s="147">
        <f>_data!AI804</f>
        <v>0.61499999999999999</v>
      </c>
      <c r="AL804" s="152"/>
      <c r="AM804" s="237">
        <f>'DATA-OUTPUT EC per capita'!$B$37</f>
        <v>0</v>
      </c>
      <c r="AN804" s="152" t="str">
        <f>IF(AM803=Z803,Z804,IF(AM803=AA803,AA804,IF(AM803=AB803,AB804,IF(AM803=AC803,AC804,IF(AM803=AD803,AD804,IF(AM803=AE803,AE804,IF(AM803=AF803,AF804,IF(AM803=AG803,AG804,IF(AM803=AH803,AH804,IF(AM803=AI803,AI804,"Fehler"))))))))))</f>
        <v>Fehler</v>
      </c>
      <c r="AO804" s="239" t="e">
        <f>AN804*AM804</f>
        <v>#VALUE!</v>
      </c>
      <c r="AP804" s="240" t="e">
        <f>AO804/'DATA-OUTPUT Co2 per capita'!$B$37-1</f>
        <v>#VALUE!</v>
      </c>
    </row>
    <row r="805" spans="1:47" x14ac:dyDescent="0.25">
      <c r="A805" s="224" t="s">
        <v>5</v>
      </c>
      <c r="B805" s="225">
        <v>0</v>
      </c>
      <c r="C805" s="225">
        <v>0</v>
      </c>
      <c r="D805" s="225">
        <v>0</v>
      </c>
      <c r="E805" s="225">
        <v>0</v>
      </c>
      <c r="F805" s="225">
        <v>0</v>
      </c>
      <c r="G805" s="225">
        <v>0</v>
      </c>
      <c r="H805" s="225">
        <v>0</v>
      </c>
      <c r="I805" s="225">
        <v>0</v>
      </c>
      <c r="J805" s="225">
        <v>0</v>
      </c>
      <c r="K805" s="225">
        <v>0</v>
      </c>
      <c r="M805" s="224" t="s">
        <v>5</v>
      </c>
      <c r="N805" s="228" t="str">
        <f>IFERROR(B805/_data!B805-1,"")</f>
        <v/>
      </c>
      <c r="O805" s="228" t="str">
        <f>IFERROR(C805/_data!C805-1,"")</f>
        <v/>
      </c>
      <c r="P805" s="228" t="str">
        <f>IFERROR(D805/_data!D805-1,"")</f>
        <v/>
      </c>
      <c r="Q805" s="228" t="str">
        <f>IFERROR(E805/_data!E805-1,"")</f>
        <v/>
      </c>
      <c r="R805" s="228" t="str">
        <f>IFERROR(F805/_data!F805-1,"")</f>
        <v/>
      </c>
      <c r="S805" s="228" t="str">
        <f>IFERROR(G805/_data!G805-1,"")</f>
        <v/>
      </c>
      <c r="T805" s="228" t="str">
        <f>IFERROR(H805/_data!H805-1,"")</f>
        <v/>
      </c>
      <c r="U805" s="228" t="str">
        <f>IFERROR(I805/_data!I805-1,"")</f>
        <v/>
      </c>
      <c r="V805" s="228" t="str">
        <f>IFERROR(J805/_data!J805-1,"")</f>
        <v/>
      </c>
      <c r="W805" s="228" t="str">
        <f>IFERROR(K805/_data!K805-1,"")</f>
        <v/>
      </c>
      <c r="Y805" s="159" t="s">
        <v>5</v>
      </c>
      <c r="Z805" s="147">
        <f>_data!Z805</f>
        <v>0.20393920145190564</v>
      </c>
      <c r="AA805" s="147">
        <f>_data!AA805</f>
        <v>0.20393920145190564</v>
      </c>
      <c r="AB805" s="147">
        <f>_data!AB805</f>
        <v>0.20393920145190564</v>
      </c>
      <c r="AC805" s="147">
        <f>_data!AC805</f>
        <v>0.20393920145190564</v>
      </c>
      <c r="AD805" s="147">
        <f>_data!AD805</f>
        <v>0.20393920145190564</v>
      </c>
      <c r="AE805" s="147">
        <f>_data!AE805</f>
        <v>0.20393920145190564</v>
      </c>
      <c r="AF805" s="147">
        <f>_data!AF805</f>
        <v>0.20393920145190564</v>
      </c>
      <c r="AG805" s="147">
        <f>_data!AG805</f>
        <v>0.20393920145190564</v>
      </c>
      <c r="AH805" s="147">
        <f>_data!AH805</f>
        <v>0.20489443436176649</v>
      </c>
      <c r="AI805" s="147">
        <f>_data!AI805</f>
        <v>0.20489443436176649</v>
      </c>
      <c r="AL805" s="152"/>
      <c r="AM805" s="237">
        <f>'DATA-OUTPUT EC per capita'!$C$37</f>
        <v>0</v>
      </c>
      <c r="AN805" s="222" t="str">
        <f>IF(AM803=Z803,Z805,IF(AM803=AA803,AA805,IF(AM803=AB803,AB805,IF(AM803=AC803,AC805,IF(AM803=AD803,AD805,IF(AM803=AE803,AE805,IF(AM803=AF803,AF805,IF(AM803=AG803, AG805,IF(AM803=AH803,AH805,IF(AM803=AI803,AI805,"Fehler"))))))))))</f>
        <v>Fehler</v>
      </c>
      <c r="AO805" s="239" t="e">
        <f>AM805*AN805</f>
        <v>#VALUE!</v>
      </c>
      <c r="AP805" s="240" t="e">
        <f>AO805/'DATA-OUTPUT Co2 per capita'!$C$37-1</f>
        <v>#VALUE!</v>
      </c>
    </row>
    <row r="806" spans="1:47" x14ac:dyDescent="0.25">
      <c r="A806" s="224" t="s">
        <v>6</v>
      </c>
      <c r="B806" s="225">
        <v>7.4858487759495445</v>
      </c>
      <c r="C806" s="225">
        <v>7.5061109241782518</v>
      </c>
      <c r="D806" s="225">
        <v>7.8139687539295002</v>
      </c>
      <c r="E806" s="225">
        <v>7.3402835087499723</v>
      </c>
      <c r="F806" s="225">
        <v>7.0443458103716994</v>
      </c>
      <c r="G806" s="225">
        <v>6.7535870031379641</v>
      </c>
      <c r="H806" s="225">
        <v>6.9698750554754358</v>
      </c>
      <c r="I806" s="225">
        <v>6.9545762824012041</v>
      </c>
      <c r="J806" s="225">
        <v>7.0876995071305524</v>
      </c>
      <c r="K806" s="225">
        <v>6.4468985613025023</v>
      </c>
      <c r="M806" s="224" t="s">
        <v>6</v>
      </c>
      <c r="N806" s="228">
        <f>IFERROR(B806/_data!B806-1,"")</f>
        <v>0</v>
      </c>
      <c r="O806" s="228">
        <f>IFERROR(C806/_data!C806-1,"")</f>
        <v>0</v>
      </c>
      <c r="P806" s="228">
        <f>IFERROR(D806/_data!D806-1,"")</f>
        <v>0</v>
      </c>
      <c r="Q806" s="228">
        <f>IFERROR(E806/_data!E806-1,"")</f>
        <v>0</v>
      </c>
      <c r="R806" s="228">
        <f>IFERROR(F806/_data!F806-1,"")</f>
        <v>0</v>
      </c>
      <c r="S806" s="228">
        <f>IFERROR(G806/_data!G806-1,"")</f>
        <v>0</v>
      </c>
      <c r="T806" s="228">
        <f>IFERROR(H806/_data!H806-1,"")</f>
        <v>0</v>
      </c>
      <c r="U806" s="228">
        <f>IFERROR(I806/_data!I806-1,"")</f>
        <v>0</v>
      </c>
      <c r="V806" s="228">
        <f>IFERROR(J806/_data!J806-1,"")</f>
        <v>0</v>
      </c>
      <c r="W806" s="228">
        <f>IFERROR(K806/_data!K806-1,"")</f>
        <v>0</v>
      </c>
      <c r="Y806" s="159" t="s">
        <v>6</v>
      </c>
      <c r="Z806" s="147">
        <f>_data!Z806</f>
        <v>0.20200000000000001</v>
      </c>
      <c r="AA806" s="147">
        <f>_data!AA806</f>
        <v>0.20200000000000001</v>
      </c>
      <c r="AB806" s="147">
        <f>_data!AB806</f>
        <v>0.20200000000000001</v>
      </c>
      <c r="AC806" s="147">
        <f>_data!AC806</f>
        <v>0.20200000000000001</v>
      </c>
      <c r="AD806" s="147">
        <f>_data!AD806</f>
        <v>0.20200000000000001</v>
      </c>
      <c r="AE806" s="147">
        <f>_data!AE806</f>
        <v>0.20200000000000001</v>
      </c>
      <c r="AF806" s="147">
        <f>_data!AF806</f>
        <v>0.20200000000000001</v>
      </c>
      <c r="AG806" s="147">
        <f>_data!AG806</f>
        <v>0.20200000000000001</v>
      </c>
      <c r="AH806" s="147">
        <f>_data!AH806</f>
        <v>0.20200000000000001</v>
      </c>
      <c r="AI806" s="147">
        <f>_data!AI806</f>
        <v>0.20200000000000001</v>
      </c>
      <c r="AL806" s="152"/>
      <c r="AM806" s="237">
        <f>'DATA-OUTPUT EC per capita'!$D$37</f>
        <v>0</v>
      </c>
      <c r="AN806" s="222" t="str">
        <f>IF(AM803=Z803,Z806,IF(AM803=AA803,AA806,IF(AM803=AB803,AB806,IF(AM803=AC803,AC806,IF(AM803=AD803,AD806,IF(AM803=AE803,AE806,IF(AM803=AF803,AF806,IF(AM803=AG803, AG806,IF(AM803=AH803,AH806,IF(AM803=AI803,AI806,"Fehler"))))))))))</f>
        <v>Fehler</v>
      </c>
      <c r="AO806" s="239" t="e">
        <f t="shared" ref="AO806:AO812" si="10">AM806*AN806</f>
        <v>#VALUE!</v>
      </c>
      <c r="AP806" s="240" t="e">
        <f>AO806/'DATA-OUTPUT Co2 per capita'!$D$37-1</f>
        <v>#VALUE!</v>
      </c>
    </row>
    <row r="807" spans="1:47" x14ac:dyDescent="0.25">
      <c r="A807" s="224" t="s">
        <v>2</v>
      </c>
      <c r="B807" s="225">
        <v>0</v>
      </c>
      <c r="C807" s="225">
        <v>0</v>
      </c>
      <c r="D807" s="225">
        <v>0</v>
      </c>
      <c r="E807" s="225">
        <v>0</v>
      </c>
      <c r="F807" s="225">
        <v>0</v>
      </c>
      <c r="G807" s="225">
        <v>0</v>
      </c>
      <c r="H807" s="225">
        <v>0</v>
      </c>
      <c r="I807" s="225">
        <v>0</v>
      </c>
      <c r="J807" s="225">
        <v>0</v>
      </c>
      <c r="K807" s="225">
        <v>0</v>
      </c>
      <c r="M807" s="224" t="s">
        <v>2</v>
      </c>
      <c r="N807" s="228" t="str">
        <f>IFERROR(B807/_data!B807-1,"")</f>
        <v/>
      </c>
      <c r="O807" s="228" t="str">
        <f>IFERROR(C807/_data!C807-1,"")</f>
        <v/>
      </c>
      <c r="P807" s="228" t="str">
        <f>IFERROR(D807/_data!D807-1,"")</f>
        <v/>
      </c>
      <c r="Q807" s="228" t="str">
        <f>IFERROR(E807/_data!E807-1,"")</f>
        <v/>
      </c>
      <c r="R807" s="228" t="str">
        <f>IFERROR(F807/_data!F807-1,"")</f>
        <v/>
      </c>
      <c r="S807" s="228" t="str">
        <f>IFERROR(G807/_data!G807-1,"")</f>
        <v/>
      </c>
      <c r="T807" s="228" t="str">
        <f>IFERROR(H807/_data!H807-1,"")</f>
        <v/>
      </c>
      <c r="U807" s="228" t="str">
        <f>IFERROR(I807/_data!I807-1,"")</f>
        <v/>
      </c>
      <c r="V807" s="228" t="str">
        <f>IFERROR(J807/_data!J807-1,"")</f>
        <v/>
      </c>
      <c r="W807" s="228" t="str">
        <f>IFERROR(K807/_data!K807-1,"")</f>
        <v/>
      </c>
      <c r="Y807" s="159" t="s">
        <v>2</v>
      </c>
      <c r="Z807" s="147">
        <f>_data!Z807</f>
        <v>0.23100000000000001</v>
      </c>
      <c r="AA807" s="147">
        <f>_data!AA807</f>
        <v>0.23100000000000001</v>
      </c>
      <c r="AB807" s="147">
        <f>_data!AB807</f>
        <v>0.23100000000000001</v>
      </c>
      <c r="AC807" s="147">
        <f>_data!AC807</f>
        <v>0.23100000000000001</v>
      </c>
      <c r="AD807" s="147">
        <f>_data!AD807</f>
        <v>0.23100000000000001</v>
      </c>
      <c r="AE807" s="147">
        <f>_data!AE807</f>
        <v>0.23100000000000001</v>
      </c>
      <c r="AF807" s="147">
        <f>_data!AF807</f>
        <v>0.23100000000000001</v>
      </c>
      <c r="AG807" s="147">
        <f>_data!AG807</f>
        <v>0.23100000000000001</v>
      </c>
      <c r="AH807" s="147">
        <f>_data!AH807</f>
        <v>0.23100000000000001</v>
      </c>
      <c r="AI807" s="147">
        <f>_data!AI807</f>
        <v>0.23100000000000001</v>
      </c>
      <c r="AL807" s="152"/>
      <c r="AM807" s="237">
        <f>'DATA-OUTPUT EC per capita'!$E$37</f>
        <v>0</v>
      </c>
      <c r="AN807" s="222" t="str">
        <f>IF(AM803=Z803,Z807,IF(AM803=AA803,AA807,IF(AM803=AB803,AB807,IF(AM803=AC803,AC807,IF(AM803=AD803,AD807,IF(AM803=AE803,AE807,IF(AM803=AF803,AF807,IF(AM803=AG803, AG807,IF(AM803=AH803,AH807,IF(AM803=AI803,AI807,"Fehler"))))))))))</f>
        <v>Fehler</v>
      </c>
      <c r="AO807" s="239" t="e">
        <f t="shared" si="10"/>
        <v>#VALUE!</v>
      </c>
      <c r="AP807" s="152" t="e">
        <f>AO807/'DATA-OUTPUT Co2 per capita'!$E$37-1</f>
        <v>#VALUE!</v>
      </c>
    </row>
    <row r="808" spans="1:47" x14ac:dyDescent="0.25">
      <c r="A808" s="224" t="s">
        <v>7</v>
      </c>
      <c r="B808" s="225">
        <v>2.9185913593468842E-3</v>
      </c>
      <c r="C808" s="225">
        <v>2.8151198417657852E-3</v>
      </c>
      <c r="D808" s="225">
        <v>2.7149277499470205E-3</v>
      </c>
      <c r="E808" s="225">
        <v>2.618320945741871E-3</v>
      </c>
      <c r="F808" s="225">
        <v>2.73864204595248E-3</v>
      </c>
      <c r="G808" s="225">
        <v>2.2505021167458588E-3</v>
      </c>
      <c r="H808" s="225">
        <v>2.2232121808536966E-3</v>
      </c>
      <c r="I808" s="225">
        <v>2.191785353911303E-3</v>
      </c>
      <c r="J808" s="225">
        <v>2.1568888384258292E-3</v>
      </c>
      <c r="K808" s="225">
        <v>2.1207923280137458E-3</v>
      </c>
      <c r="M808" s="224" t="s">
        <v>7</v>
      </c>
      <c r="N808" s="228">
        <f>IFERROR(B808/_data!B808-1,"")</f>
        <v>0</v>
      </c>
      <c r="O808" s="228">
        <f>IFERROR(C808/_data!C808-1,"")</f>
        <v>0</v>
      </c>
      <c r="P808" s="228">
        <f>IFERROR(D808/_data!D808-1,"")</f>
        <v>0</v>
      </c>
      <c r="Q808" s="228">
        <f>IFERROR(E808/_data!E808-1,"")</f>
        <v>0</v>
      </c>
      <c r="R808" s="228">
        <f>IFERROR(F808/_data!F808-1,"")</f>
        <v>0</v>
      </c>
      <c r="S808" s="228">
        <f>IFERROR(G808/_data!G808-1,"")</f>
        <v>0</v>
      </c>
      <c r="T808" s="228">
        <f>IFERROR(H808/_data!H808-1,"")</f>
        <v>0</v>
      </c>
      <c r="U808" s="228">
        <f>IFERROR(I808/_data!I808-1,"")</f>
        <v>0</v>
      </c>
      <c r="V808" s="228">
        <f>IFERROR(J808/_data!J808-1,"")</f>
        <v>0</v>
      </c>
      <c r="W808" s="228">
        <f>IFERROR(K808/_data!K808-1,"")</f>
        <v>0</v>
      </c>
      <c r="Y808" s="159" t="s">
        <v>7</v>
      </c>
      <c r="Z808" s="147">
        <f>_data!Z808</f>
        <v>0.26700000000000002</v>
      </c>
      <c r="AA808" s="147">
        <f>_data!AA808</f>
        <v>0.26700000000000002</v>
      </c>
      <c r="AB808" s="147">
        <f>_data!AB808</f>
        <v>0.26700000000000002</v>
      </c>
      <c r="AC808" s="147">
        <f>_data!AC808</f>
        <v>0.26700000000000002</v>
      </c>
      <c r="AD808" s="147">
        <f>_data!AD808</f>
        <v>0.26700000000000002</v>
      </c>
      <c r="AE808" s="147">
        <f>_data!AE808</f>
        <v>0.26700000000000002</v>
      </c>
      <c r="AF808" s="147">
        <f>_data!AF808</f>
        <v>0.26700000000000002</v>
      </c>
      <c r="AG808" s="147">
        <f>_data!AG808</f>
        <v>0.26700000000000002</v>
      </c>
      <c r="AH808" s="147">
        <f>_data!AH808</f>
        <v>0.26700000000000002</v>
      </c>
      <c r="AI808" s="147">
        <f>_data!AI808</f>
        <v>0.26700000000000002</v>
      </c>
      <c r="AL808" s="152"/>
      <c r="AM808" s="237">
        <f>'DATA-OUTPUT EC per capita'!$F$37</f>
        <v>0</v>
      </c>
      <c r="AN808" s="222" t="str">
        <f>IF(AM803=Z803,Z808,IF(AM803=AA803,AA808,IF(AM803=AB803,AB808,IF(AM803=AC803,AC808,IF(AM803=AD803,AD808,IF(AM803=AE803,AE808,IF(AM803=AF803,AF808,IF(AM803=AG803, AG808,IF(AM803=AH803,AH808,IF(AM803=AI803,AI808,"Fehler"))))))))))</f>
        <v>Fehler</v>
      </c>
      <c r="AO808" s="239" t="e">
        <f t="shared" si="10"/>
        <v>#VALUE!</v>
      </c>
      <c r="AP808" s="240" t="e">
        <f>AO808/'DATA-OUTPUT Co2 per capita'!$F$37-1</f>
        <v>#VALUE!</v>
      </c>
    </row>
    <row r="809" spans="1:47" x14ac:dyDescent="0.25">
      <c r="A809" s="224" t="s">
        <v>8</v>
      </c>
      <c r="B809" s="225">
        <v>9.8037624812038191E-4</v>
      </c>
      <c r="C809" s="225">
        <v>9.6804516297874829E-4</v>
      </c>
      <c r="D809" s="225">
        <v>9.562700981594767E-4</v>
      </c>
      <c r="E809" s="225">
        <v>9.4520299701055096E-4</v>
      </c>
      <c r="F809" s="225">
        <v>9.3436022744261083E-4</v>
      </c>
      <c r="G809" s="225">
        <v>9.2355511394759296E-4</v>
      </c>
      <c r="H809" s="225">
        <v>9.1235594214279054E-4</v>
      </c>
      <c r="I809" s="225">
        <v>8.994590839164309E-4</v>
      </c>
      <c r="J809" s="225">
        <v>8.8513834407097705E-4</v>
      </c>
      <c r="K809" s="225">
        <v>8.7032515347733905E-4</v>
      </c>
      <c r="M809" s="224" t="s">
        <v>8</v>
      </c>
      <c r="N809" s="228">
        <f>IFERROR(B809/_data!B809-1,"")</f>
        <v>0</v>
      </c>
      <c r="O809" s="228">
        <f>IFERROR(C809/_data!C809-1,"")</f>
        <v>0</v>
      </c>
      <c r="P809" s="228">
        <f>IFERROR(D809/_data!D809-1,"")</f>
        <v>0</v>
      </c>
      <c r="Q809" s="228">
        <f>IFERROR(E809/_data!E809-1,"")</f>
        <v>0</v>
      </c>
      <c r="R809" s="228">
        <f>IFERROR(F809/_data!F809-1,"")</f>
        <v>0</v>
      </c>
      <c r="S809" s="228">
        <f>IFERROR(G809/_data!G809-1,"")</f>
        <v>0</v>
      </c>
      <c r="T809" s="228">
        <f>IFERROR(H809/_data!H809-1,"")</f>
        <v>0</v>
      </c>
      <c r="U809" s="228">
        <f>IFERROR(I809/_data!I809-1,"")</f>
        <v>0</v>
      </c>
      <c r="V809" s="228">
        <f>IFERROR(J809/_data!J809-1,"")</f>
        <v>0</v>
      </c>
      <c r="W809" s="228">
        <f>IFERROR(K809/_data!K809-1,"")</f>
        <v>0</v>
      </c>
      <c r="Y809" s="159" t="s">
        <v>8</v>
      </c>
      <c r="Z809" s="147">
        <f>_data!Z809</f>
        <v>0.249</v>
      </c>
      <c r="AA809" s="147">
        <f>_data!AA809</f>
        <v>0.249</v>
      </c>
      <c r="AB809" s="147">
        <f>_data!AB809</f>
        <v>0.249</v>
      </c>
      <c r="AC809" s="147">
        <f>_data!AC809</f>
        <v>0.249</v>
      </c>
      <c r="AD809" s="147">
        <f>_data!AD809</f>
        <v>0.249</v>
      </c>
      <c r="AE809" s="147">
        <f>_data!AE809</f>
        <v>0.249</v>
      </c>
      <c r="AF809" s="147">
        <f>_data!AF809</f>
        <v>0.249</v>
      </c>
      <c r="AG809" s="147">
        <f>_data!AG809</f>
        <v>0.249</v>
      </c>
      <c r="AH809" s="147">
        <f>_data!AH809</f>
        <v>0.249</v>
      </c>
      <c r="AI809" s="147">
        <f>_data!AI809</f>
        <v>0.249</v>
      </c>
      <c r="AL809" s="152"/>
      <c r="AM809" s="237">
        <f>'DATA-OUTPUT EC per capita'!$G$37</f>
        <v>0</v>
      </c>
      <c r="AN809" s="222" t="str">
        <f>IF(AM803=Z803,Z809,IF(AM803=AA803,AA809,IF(AM803=AB803,AB809,IF(AM803=AC803,AC809,IF(AM803=AD803,AD809,IF(AM803=AE803,AE809,IF(AM803=AF803,AF809,IF(AM803=AG803, AG809,IF(AM803=AH803,AH809,IF(AM803=AI803,AI809,"Fehler"))))))))))</f>
        <v>Fehler</v>
      </c>
      <c r="AO809" s="239" t="e">
        <f t="shared" si="10"/>
        <v>#VALUE!</v>
      </c>
      <c r="AP809" s="240" t="e">
        <f>AO809/'DATA-OUTPUT Co2 per capita'!$G$37-1</f>
        <v>#VALUE!</v>
      </c>
    </row>
    <row r="810" spans="1:47" x14ac:dyDescent="0.25">
      <c r="A810" s="224" t="s">
        <v>9</v>
      </c>
      <c r="B810" s="225">
        <v>3.4820259847034257E-3</v>
      </c>
      <c r="C810" s="225">
        <v>3.6941493575740744E-3</v>
      </c>
      <c r="D810" s="225">
        <v>3.8910300545799401E-3</v>
      </c>
      <c r="E810" s="225">
        <v>4.0958796537123882E-3</v>
      </c>
      <c r="F810" s="225">
        <v>4.1240727280225584E-3</v>
      </c>
      <c r="G810" s="225">
        <v>4.5540821136036483E-3</v>
      </c>
      <c r="H810" s="225">
        <v>4.8554115081851958E-3</v>
      </c>
      <c r="I810" s="225">
        <v>5.0142259275801036E-3</v>
      </c>
      <c r="J810" s="225">
        <v>4.7105638310903719E-3</v>
      </c>
      <c r="K810" s="225">
        <v>5.1919397086751607E-3</v>
      </c>
      <c r="M810" s="224" t="s">
        <v>9</v>
      </c>
      <c r="N810" s="228">
        <f>IFERROR(B810/_data!B810-1,"")</f>
        <v>0</v>
      </c>
      <c r="O810" s="228">
        <f>IFERROR(C810/_data!C810-1,"")</f>
        <v>0</v>
      </c>
      <c r="P810" s="228">
        <f>IFERROR(D810/_data!D810-1,"")</f>
        <v>0</v>
      </c>
      <c r="Q810" s="228">
        <f>IFERROR(E810/_data!E810-1,"")</f>
        <v>0</v>
      </c>
      <c r="R810" s="228">
        <f>IFERROR(F810/_data!F810-1,"")</f>
        <v>0</v>
      </c>
      <c r="S810" s="228">
        <f>IFERROR(G810/_data!G810-1,"")</f>
        <v>0</v>
      </c>
      <c r="T810" s="228">
        <f>IFERROR(H810/_data!H810-1,"")</f>
        <v>0</v>
      </c>
      <c r="U810" s="228">
        <f>IFERROR(I810/_data!I810-1,"")</f>
        <v>0</v>
      </c>
      <c r="V810" s="228">
        <f>IFERROR(J810/_data!J810-1,"")</f>
        <v>0</v>
      </c>
      <c r="W810" s="228">
        <f>IFERROR(K810/_data!K810-1,"")</f>
        <v>0</v>
      </c>
      <c r="Y810" s="159" t="s">
        <v>9</v>
      </c>
      <c r="Z810" s="147">
        <f>_data!Z810</f>
        <v>0.36399999999999999</v>
      </c>
      <c r="AA810" s="147">
        <f>_data!AA810</f>
        <v>0.36399999999999999</v>
      </c>
      <c r="AB810" s="147">
        <f>_data!AB810</f>
        <v>0.36399999999999999</v>
      </c>
      <c r="AC810" s="147">
        <f>_data!AC810</f>
        <v>0.36399999999999999</v>
      </c>
      <c r="AD810" s="147">
        <f>_data!AD810</f>
        <v>0.36399999999999999</v>
      </c>
      <c r="AE810" s="147">
        <f>_data!AE810</f>
        <v>0.36399999999999999</v>
      </c>
      <c r="AF810" s="147">
        <f>_data!AF810</f>
        <v>0.36399999999999999</v>
      </c>
      <c r="AG810" s="147">
        <f>_data!AG810</f>
        <v>0.36399999999999999</v>
      </c>
      <c r="AH810" s="147">
        <f>_data!AH810</f>
        <v>0.36399999999999999</v>
      </c>
      <c r="AI810" s="147">
        <f>_data!AI810</f>
        <v>0.36399999999999999</v>
      </c>
      <c r="AL810" s="152"/>
      <c r="AM810" s="237">
        <f>'DATA-OUTPUT EC per capita'!$H$37</f>
        <v>0</v>
      </c>
      <c r="AN810" s="222" t="str">
        <f>IF(AM803=Z803,Z810,IF(AM803=AA803,AA810,IF(AM803=AB803,AB810,IF(AM803=AC803,AC810,IF(AM803=AD803,AD810,IF(AM803=AE803,AE810,IF(AM803=AF803,AF810,IF(AM803=AG803, AG810,IF(AM803=AH803,AH810,IF(AM803=AI803,AI810,"Fehler"))))))))))</f>
        <v>Fehler</v>
      </c>
      <c r="AO810" s="239" t="e">
        <f t="shared" si="10"/>
        <v>#VALUE!</v>
      </c>
      <c r="AP810" s="240" t="e">
        <f>AO810/'DATA-OUTPUT Co2 per capita'!$H$37-1</f>
        <v>#VALUE!</v>
      </c>
    </row>
    <row r="811" spans="1:47" x14ac:dyDescent="0.25">
      <c r="A811" s="224" t="s">
        <v>10</v>
      </c>
      <c r="B811" s="225">
        <v>7.8430099849630553E-3</v>
      </c>
      <c r="C811" s="225">
        <v>7.2770291561850735E-3</v>
      </c>
      <c r="D811" s="225">
        <v>6.7268655180873545E-3</v>
      </c>
      <c r="E811" s="225">
        <v>6.2035736930232729E-3</v>
      </c>
      <c r="F811" s="225">
        <v>6.3579454557014447E-3</v>
      </c>
      <c r="G811" s="225">
        <v>4.8300870901856873E-3</v>
      </c>
      <c r="H811" s="225">
        <v>4.2996084629717719E-3</v>
      </c>
      <c r="I811" s="225">
        <v>3.7632540982250671E-3</v>
      </c>
      <c r="J811" s="225">
        <v>3.7033374395613293E-3</v>
      </c>
      <c r="K811" s="225">
        <v>3.6413604122500164E-3</v>
      </c>
      <c r="M811" s="224" t="s">
        <v>10</v>
      </c>
      <c r="N811" s="228">
        <f>IFERROR(B811/_data!B811-1,"")</f>
        <v>0</v>
      </c>
      <c r="O811" s="228">
        <f>IFERROR(C811/_data!C811-1,"")</f>
        <v>0</v>
      </c>
      <c r="P811" s="228">
        <f>IFERROR(D811/_data!D811-1,"")</f>
        <v>0</v>
      </c>
      <c r="Q811" s="228">
        <f>IFERROR(E811/_data!E811-1,"")</f>
        <v>0</v>
      </c>
      <c r="R811" s="228">
        <f>IFERROR(F811/_data!F811-1,"")</f>
        <v>0</v>
      </c>
      <c r="S811" s="228">
        <f>IFERROR(G811/_data!G811-1,"")</f>
        <v>0</v>
      </c>
      <c r="T811" s="228">
        <f>IFERROR(H811/_data!H811-1,"")</f>
        <v>0</v>
      </c>
      <c r="U811" s="228">
        <f>IFERROR(I811/_data!I811-1,"")</f>
        <v>0</v>
      </c>
      <c r="V811" s="228">
        <f>IFERROR(J811/_data!J811-1,"")</f>
        <v>0</v>
      </c>
      <c r="W811" s="228">
        <f>IFERROR(K811/_data!K811-1,"")</f>
        <v>0</v>
      </c>
      <c r="Y811" s="159" t="s">
        <v>10</v>
      </c>
      <c r="Z811" s="147">
        <f>_data!Z811</f>
        <v>0.38200000000000001</v>
      </c>
      <c r="AA811" s="147">
        <f>_data!AA811</f>
        <v>0.38200000000000001</v>
      </c>
      <c r="AB811" s="147">
        <f>_data!AB811</f>
        <v>0.38200000000000001</v>
      </c>
      <c r="AC811" s="147">
        <f>_data!AC811</f>
        <v>0.38200000000000001</v>
      </c>
      <c r="AD811" s="147">
        <f>_data!AD811</f>
        <v>0.38200000000000001</v>
      </c>
      <c r="AE811" s="147">
        <f>_data!AE811</f>
        <v>0.38200000000000001</v>
      </c>
      <c r="AF811" s="147">
        <f>_data!AF811</f>
        <v>0.38200000000000001</v>
      </c>
      <c r="AG811" s="147">
        <f>_data!AG811</f>
        <v>0.38200000000000001</v>
      </c>
      <c r="AH811" s="147">
        <f>_data!AH811</f>
        <v>0.38200000000000001</v>
      </c>
      <c r="AI811" s="147">
        <f>_data!AI811</f>
        <v>0.38200000000000001</v>
      </c>
      <c r="AL811" s="152"/>
      <c r="AM811" s="237">
        <f>'DATA-OUTPUT EC per capita'!$I$37</f>
        <v>0</v>
      </c>
      <c r="AN811" s="222" t="str">
        <f>IF(AM803=Z803,Z811,IF(AM803=AA803,AA811,IF(AM803=AB803,AB811,IF(AM803=AC803,AC811,IF(AM803=AD803,AD811,IF(AM803=AE803,AE811,IF(AM803=AF803,AF811,IF(AM803=AG803, AG811,IF(AM803=AH803,AH811,IF(AM803=AI803,AI811,"Fehler"))))))))))</f>
        <v>Fehler</v>
      </c>
      <c r="AO811" s="239" t="e">
        <f t="shared" si="10"/>
        <v>#VALUE!</v>
      </c>
      <c r="AP811" s="240" t="e">
        <f>AO811/'DATA-OUTPUT Co2 per capita'!$I$37-1</f>
        <v>#VALUE!</v>
      </c>
    </row>
    <row r="812" spans="1:47" x14ac:dyDescent="0.25">
      <c r="A812" s="224" t="s">
        <v>11</v>
      </c>
      <c r="B812" s="225">
        <v>0</v>
      </c>
      <c r="C812" s="225">
        <v>0</v>
      </c>
      <c r="D812" s="225">
        <v>0</v>
      </c>
      <c r="E812" s="225">
        <v>0</v>
      </c>
      <c r="F812" s="225">
        <v>0</v>
      </c>
      <c r="G812" s="225">
        <v>0</v>
      </c>
      <c r="H812" s="225">
        <v>0</v>
      </c>
      <c r="I812" s="225">
        <v>0</v>
      </c>
      <c r="J812" s="225">
        <v>0</v>
      </c>
      <c r="K812" s="225">
        <v>0</v>
      </c>
      <c r="M812" s="224" t="s">
        <v>11</v>
      </c>
      <c r="N812" s="228" t="str">
        <f>IFERROR(B812/_data!B812-1,"")</f>
        <v/>
      </c>
      <c r="O812" s="228" t="str">
        <f>IFERROR(C812/_data!C812-1,"")</f>
        <v/>
      </c>
      <c r="P812" s="228" t="str">
        <f>IFERROR(D812/_data!D812-1,"")</f>
        <v/>
      </c>
      <c r="Q812" s="228" t="str">
        <f>IFERROR(E812/_data!E812-1,"")</f>
        <v/>
      </c>
      <c r="R812" s="228" t="str">
        <f>IFERROR(F812/_data!F812-1,"")</f>
        <v/>
      </c>
      <c r="S812" s="228" t="str">
        <f>IFERROR(G812/_data!G812-1,"")</f>
        <v/>
      </c>
      <c r="T812" s="228" t="str">
        <f>IFERROR(H812/_data!H812-1,"")</f>
        <v/>
      </c>
      <c r="U812" s="228" t="str">
        <f>IFERROR(I812/_data!I812-1,"")</f>
        <v/>
      </c>
      <c r="V812" s="228" t="str">
        <f>IFERROR(J812/_data!J812-1,"")</f>
        <v/>
      </c>
      <c r="W812" s="228" t="str">
        <f>IFERROR(K812/_data!K812-1,"")</f>
        <v/>
      </c>
      <c r="Y812" s="159" t="s">
        <v>11</v>
      </c>
      <c r="Z812" s="147">
        <f>_data!Z812</f>
        <v>0</v>
      </c>
      <c r="AA812" s="147">
        <f>_data!AA812</f>
        <v>0</v>
      </c>
      <c r="AB812" s="147">
        <f>_data!AB812</f>
        <v>0</v>
      </c>
      <c r="AC812" s="147">
        <f>_data!AC812</f>
        <v>0</v>
      </c>
      <c r="AD812" s="147">
        <f>_data!AD812</f>
        <v>0</v>
      </c>
      <c r="AE812" s="147">
        <f>_data!AE812</f>
        <v>0</v>
      </c>
      <c r="AF812" s="147">
        <f>_data!AF812</f>
        <v>0</v>
      </c>
      <c r="AG812" s="147">
        <f>_data!AG812</f>
        <v>0</v>
      </c>
      <c r="AH812" s="147">
        <f>_data!AH812</f>
        <v>0</v>
      </c>
      <c r="AI812" s="147">
        <f>_data!AI812</f>
        <v>0</v>
      </c>
      <c r="AL812" s="152"/>
      <c r="AM812" s="237">
        <f>'DATA-OUTPUT EC per capita'!$J$37</f>
        <v>0</v>
      </c>
      <c r="AN812" s="222" t="str">
        <f>IF(AM803=Z803,Z812,IF(AM803=AA803,AA812,IF(AM803=AB803,AB812,IF(AM803=AC803,AC812,IF(AM803=AD803,AD812,IF(AM803=AE803,AE812,IF(AM803=AF803,AF812,IF(AM803=AG803, AG812,IF(AM803=AH803,AH812,IF(AM803=AI803,AI812,"Fehler"))))))))))</f>
        <v>Fehler</v>
      </c>
      <c r="AO812" s="239" t="e">
        <f t="shared" si="10"/>
        <v>#VALUE!</v>
      </c>
      <c r="AP812" s="152" t="e">
        <f>AO812/'DATA-OUTPUT Co2 per capita'!$J$37-1</f>
        <v>#VALUE!</v>
      </c>
    </row>
    <row r="813" spans="1:47" x14ac:dyDescent="0.25">
      <c r="A813" s="226" t="s">
        <v>40</v>
      </c>
      <c r="B813" s="227">
        <v>7.7940092024650474</v>
      </c>
      <c r="C813" s="227">
        <v>7.8091980758377701</v>
      </c>
      <c r="D813" s="227">
        <v>8.1203598917018631</v>
      </c>
      <c r="E813" s="227">
        <v>7.6433351455156311</v>
      </c>
      <c r="F813" s="227">
        <v>7.3538875399734343</v>
      </c>
      <c r="G813" s="227">
        <v>7.0390504579559501</v>
      </c>
      <c r="H813" s="227">
        <v>7.2697989628924917</v>
      </c>
      <c r="I813" s="227">
        <v>7.2390017865118352</v>
      </c>
      <c r="J813" s="227">
        <v>7.3697839407824137</v>
      </c>
      <c r="K813" s="227">
        <v>6.727493391531076</v>
      </c>
      <c r="M813" s="226" t="s">
        <v>40</v>
      </c>
      <c r="N813" s="228">
        <f>IFERROR(B813/_data!B813-1,"")</f>
        <v>0</v>
      </c>
      <c r="O813" s="228">
        <f>IFERROR(C813/_data!C813-1,"")</f>
        <v>0</v>
      </c>
      <c r="P813" s="228">
        <f>IFERROR(D813/_data!D813-1,"")</f>
        <v>0</v>
      </c>
      <c r="Q813" s="228">
        <f>IFERROR(E813/_data!E813-1,"")</f>
        <v>0</v>
      </c>
      <c r="R813" s="228">
        <f>IFERROR(F813/_data!F813-1,"")</f>
        <v>0</v>
      </c>
      <c r="S813" s="228">
        <f>IFERROR(G813/_data!G813-1,"")</f>
        <v>0</v>
      </c>
      <c r="T813" s="228">
        <f>IFERROR(H813/_data!H813-1,"")</f>
        <v>0</v>
      </c>
      <c r="U813" s="228">
        <f>IFERROR(I813/_data!I813-1,"")</f>
        <v>0</v>
      </c>
      <c r="V813" s="228">
        <f>IFERROR(J813/_data!J813-1,"")</f>
        <v>0</v>
      </c>
      <c r="W813" s="228">
        <f>IFERROR(K813/_data!K813-1,"")</f>
        <v>0</v>
      </c>
      <c r="AL813" s="152" t="s">
        <v>12</v>
      </c>
      <c r="AM813" s="152"/>
      <c r="AN813" s="152"/>
      <c r="AO813" s="239" t="e">
        <f>SUM(AO804:AO812)</f>
        <v>#VALUE!</v>
      </c>
      <c r="AP813" s="240" t="e">
        <f>AO813/'DATA-OUTPUT Co2 per capita'!$K$37-1</f>
        <v>#VALUE!</v>
      </c>
    </row>
    <row r="815" spans="1:47" x14ac:dyDescent="0.25">
      <c r="A815" s="150" t="s">
        <v>256</v>
      </c>
      <c r="B815" s="152"/>
      <c r="C815" s="152"/>
      <c r="D815" s="152"/>
      <c r="E815" s="152"/>
      <c r="F815" s="152"/>
      <c r="G815" s="152"/>
      <c r="H815" s="152"/>
      <c r="I815" s="152"/>
      <c r="J815" s="152"/>
      <c r="K815" s="152"/>
      <c r="M815" s="229" t="s">
        <v>257</v>
      </c>
      <c r="N815" s="150" t="str">
        <f>A815</f>
        <v>Energy consumption (MWh /Einwohner and  Year) - Primary sector (Agriculture)</v>
      </c>
      <c r="O815" s="152"/>
      <c r="P815" s="152"/>
      <c r="Q815" s="152"/>
      <c r="R815" s="152"/>
      <c r="S815" s="152"/>
      <c r="T815" s="152"/>
      <c r="U815" s="152"/>
      <c r="V815" s="152"/>
      <c r="W815" s="152"/>
    </row>
    <row r="816" spans="1:47" x14ac:dyDescent="0.25">
      <c r="A816" s="223" t="s">
        <v>39</v>
      </c>
      <c r="B816" s="223">
        <v>2000</v>
      </c>
      <c r="C816" s="223">
        <v>2001</v>
      </c>
      <c r="D816" s="223">
        <v>2002</v>
      </c>
      <c r="E816" s="223">
        <v>2003</v>
      </c>
      <c r="F816" s="223">
        <v>2004</v>
      </c>
      <c r="G816" s="223">
        <v>2005</v>
      </c>
      <c r="H816" s="223">
        <v>2006</v>
      </c>
      <c r="I816" s="223">
        <v>2007</v>
      </c>
      <c r="J816" s="223">
        <v>2008</v>
      </c>
      <c r="K816" s="223">
        <v>2009</v>
      </c>
      <c r="M816" s="223" t="s">
        <v>39</v>
      </c>
      <c r="N816" s="223">
        <v>2000</v>
      </c>
      <c r="O816" s="223">
        <v>2001</v>
      </c>
      <c r="P816" s="223">
        <v>2002</v>
      </c>
      <c r="Q816" s="223">
        <v>2003</v>
      </c>
      <c r="R816" s="223">
        <v>2004</v>
      </c>
      <c r="S816" s="223">
        <v>2005</v>
      </c>
      <c r="T816" s="223">
        <v>2006</v>
      </c>
      <c r="U816" s="223">
        <v>2007</v>
      </c>
      <c r="V816" s="223">
        <v>2008</v>
      </c>
      <c r="W816" s="223">
        <v>2009</v>
      </c>
    </row>
    <row r="817" spans="1:23" x14ac:dyDescent="0.25">
      <c r="A817" s="224" t="s">
        <v>1</v>
      </c>
      <c r="B817" s="225">
        <v>0.5239265894265408</v>
      </c>
      <c r="C817" s="225">
        <v>0.51573440579385044</v>
      </c>
      <c r="D817" s="225">
        <v>0.52267305411125797</v>
      </c>
      <c r="E817" s="225">
        <v>0.5176887679029053</v>
      </c>
      <c r="F817" s="225">
        <v>0.52864383305066243</v>
      </c>
      <c r="G817" s="225">
        <v>0.4885500397022543</v>
      </c>
      <c r="H817" s="225">
        <v>0.51547062046076697</v>
      </c>
      <c r="I817" s="225">
        <v>0.48861305476982114</v>
      </c>
      <c r="J817" s="225">
        <v>0.48534068466163099</v>
      </c>
      <c r="K817" s="225">
        <v>0.48215013128904954</v>
      </c>
      <c r="M817" s="224" t="s">
        <v>1</v>
      </c>
      <c r="N817" s="228">
        <f>IFERROR(B817/_data!B817-1,"")</f>
        <v>0</v>
      </c>
      <c r="O817" s="228">
        <f>IFERROR(C817/_data!C817-1,"")</f>
        <v>0</v>
      </c>
      <c r="P817" s="228">
        <f>IFERROR(D817/_data!D817-1,"")</f>
        <v>0</v>
      </c>
      <c r="Q817" s="228">
        <f>IFERROR(E817/_data!E817-1,"")</f>
        <v>0</v>
      </c>
      <c r="R817" s="228">
        <f>IFERROR(F817/_data!F817-1,"")</f>
        <v>0</v>
      </c>
      <c r="S817" s="228">
        <f>IFERROR(G817/_data!G817-1,"")</f>
        <v>0</v>
      </c>
      <c r="T817" s="228">
        <f>IFERROR(H817/_data!H817-1,"")</f>
        <v>0</v>
      </c>
      <c r="U817" s="228">
        <f>IFERROR(I817/_data!I817-1,"")</f>
        <v>0</v>
      </c>
      <c r="V817" s="228">
        <f>IFERROR(J817/_data!J817-1,"")</f>
        <v>0</v>
      </c>
      <c r="W817" s="228">
        <f>IFERROR(K817/_data!K817-1,"")</f>
        <v>0</v>
      </c>
    </row>
    <row r="818" spans="1:23" x14ac:dyDescent="0.25">
      <c r="A818" s="224" t="s">
        <v>5</v>
      </c>
      <c r="B818" s="225">
        <v>0</v>
      </c>
      <c r="C818" s="225">
        <v>0</v>
      </c>
      <c r="D818" s="225">
        <v>0</v>
      </c>
      <c r="E818" s="225">
        <v>0</v>
      </c>
      <c r="F818" s="225">
        <v>0</v>
      </c>
      <c r="G818" s="225">
        <v>0</v>
      </c>
      <c r="H818" s="225">
        <v>0</v>
      </c>
      <c r="I818" s="225">
        <v>0</v>
      </c>
      <c r="J818" s="225">
        <v>0</v>
      </c>
      <c r="K818" s="225">
        <v>0</v>
      </c>
      <c r="M818" s="224" t="s">
        <v>5</v>
      </c>
      <c r="N818" s="228" t="str">
        <f>IFERROR(B818/_data!B818-1,"")</f>
        <v/>
      </c>
      <c r="O818" s="228" t="str">
        <f>IFERROR(C818/_data!C818-1,"")</f>
        <v/>
      </c>
      <c r="P818" s="228" t="str">
        <f>IFERROR(D818/_data!D818-1,"")</f>
        <v/>
      </c>
      <c r="Q818" s="228" t="str">
        <f>IFERROR(E818/_data!E818-1,"")</f>
        <v/>
      </c>
      <c r="R818" s="228" t="str">
        <f>IFERROR(F818/_data!F818-1,"")</f>
        <v/>
      </c>
      <c r="S818" s="228" t="str">
        <f>IFERROR(G818/_data!G818-1,"")</f>
        <v/>
      </c>
      <c r="T818" s="228" t="str">
        <f>IFERROR(H818/_data!H818-1,"")</f>
        <v/>
      </c>
      <c r="U818" s="228" t="str">
        <f>IFERROR(I818/_data!I818-1,"")</f>
        <v/>
      </c>
      <c r="V818" s="228" t="str">
        <f>IFERROR(J818/_data!J818-1,"")</f>
        <v/>
      </c>
      <c r="W818" s="228" t="str">
        <f>IFERROR(K818/_data!K818-1,"")</f>
        <v/>
      </c>
    </row>
    <row r="819" spans="1:23" x14ac:dyDescent="0.25">
      <c r="A819" s="224" t="s">
        <v>6</v>
      </c>
      <c r="B819" s="225">
        <v>8.0018985493136019E-2</v>
      </c>
      <c r="C819" s="225">
        <v>8.0236478968273045E-2</v>
      </c>
      <c r="D819" s="225">
        <v>8.352524684958465E-2</v>
      </c>
      <c r="E819" s="225">
        <v>7.8462713154140218E-2</v>
      </c>
      <c r="F819" s="225">
        <v>7.5296546604599376E-2</v>
      </c>
      <c r="G819" s="225">
        <v>7.2185916952225662E-2</v>
      </c>
      <c r="H819" s="225">
        <v>7.4498581758418211E-2</v>
      </c>
      <c r="I819" s="225">
        <v>7.4334607050105042E-2</v>
      </c>
      <c r="J819" s="225">
        <v>7.5755633447729842E-2</v>
      </c>
      <c r="K819" s="225">
        <v>6.8905743185654164E-2</v>
      </c>
      <c r="M819" s="224" t="s">
        <v>6</v>
      </c>
      <c r="N819" s="228">
        <f>IFERROR(B819/_data!B819-1,"")</f>
        <v>0</v>
      </c>
      <c r="O819" s="228">
        <f>IFERROR(C819/_data!C819-1,"")</f>
        <v>0</v>
      </c>
      <c r="P819" s="228">
        <f>IFERROR(D819/_data!D819-1,"")</f>
        <v>0</v>
      </c>
      <c r="Q819" s="228">
        <f>IFERROR(E819/_data!E819-1,"")</f>
        <v>0</v>
      </c>
      <c r="R819" s="228">
        <f>IFERROR(F819/_data!F819-1,"")</f>
        <v>0</v>
      </c>
      <c r="S819" s="228">
        <f>IFERROR(G819/_data!G819-1,"")</f>
        <v>0</v>
      </c>
      <c r="T819" s="228">
        <f>IFERROR(H819/_data!H819-1,"")</f>
        <v>0</v>
      </c>
      <c r="U819" s="228">
        <f>IFERROR(I819/_data!I819-1,"")</f>
        <v>0</v>
      </c>
      <c r="V819" s="228">
        <f>IFERROR(J819/_data!J819-1,"")</f>
        <v>0</v>
      </c>
      <c r="W819" s="228">
        <f>IFERROR(K819/_data!K819-1,"")</f>
        <v>0</v>
      </c>
    </row>
    <row r="820" spans="1:23" x14ac:dyDescent="0.25">
      <c r="A820" s="224" t="s">
        <v>2</v>
      </c>
      <c r="B820" s="225">
        <v>0</v>
      </c>
      <c r="C820" s="225">
        <v>0</v>
      </c>
      <c r="D820" s="225">
        <v>0</v>
      </c>
      <c r="E820" s="225">
        <v>0</v>
      </c>
      <c r="F820" s="225">
        <v>0</v>
      </c>
      <c r="G820" s="225">
        <v>0</v>
      </c>
      <c r="H820" s="225">
        <v>0</v>
      </c>
      <c r="I820" s="225">
        <v>0</v>
      </c>
      <c r="J820" s="225">
        <v>0</v>
      </c>
      <c r="K820" s="225">
        <v>0</v>
      </c>
      <c r="M820" s="224" t="s">
        <v>2</v>
      </c>
      <c r="N820" s="228" t="str">
        <f>IFERROR(B820/_data!B820-1,"")</f>
        <v/>
      </c>
      <c r="O820" s="228" t="str">
        <f>IFERROR(C820/_data!C820-1,"")</f>
        <v/>
      </c>
      <c r="P820" s="228" t="str">
        <f>IFERROR(D820/_data!D820-1,"")</f>
        <v/>
      </c>
      <c r="Q820" s="228" t="str">
        <f>IFERROR(E820/_data!E820-1,"")</f>
        <v/>
      </c>
      <c r="R820" s="228" t="str">
        <f>IFERROR(F820/_data!F820-1,"")</f>
        <v/>
      </c>
      <c r="S820" s="228" t="str">
        <f>IFERROR(G820/_data!G820-1,"")</f>
        <v/>
      </c>
      <c r="T820" s="228" t="str">
        <f>IFERROR(H820/_data!H820-1,"")</f>
        <v/>
      </c>
      <c r="U820" s="228" t="str">
        <f>IFERROR(I820/_data!I820-1,"")</f>
        <v/>
      </c>
      <c r="V820" s="228" t="str">
        <f>IFERROR(J820/_data!J820-1,"")</f>
        <v/>
      </c>
      <c r="W820" s="228" t="str">
        <f>IFERROR(K820/_data!K820-1,"")</f>
        <v/>
      </c>
    </row>
    <row r="821" spans="1:23" x14ac:dyDescent="0.25">
      <c r="A821" s="224" t="s">
        <v>7</v>
      </c>
      <c r="B821" s="225">
        <v>0.47685726082425528</v>
      </c>
      <c r="C821" s="225">
        <v>0.44663600967778117</v>
      </c>
      <c r="D821" s="225">
        <v>0.41727450271756572</v>
      </c>
      <c r="E821" s="225">
        <v>0.41052230396598488</v>
      </c>
      <c r="F821" s="225">
        <v>0.39203392393491526</v>
      </c>
      <c r="G821" s="225">
        <v>0.31667324832380056</v>
      </c>
      <c r="H821" s="225">
        <v>0.29322281032476516</v>
      </c>
      <c r="I821" s="225">
        <v>0.26184597952128097</v>
      </c>
      <c r="J821" s="225">
        <v>0.24643472379410583</v>
      </c>
      <c r="K821" s="225">
        <v>0.25166402167849911</v>
      </c>
      <c r="M821" s="224" t="s">
        <v>7</v>
      </c>
      <c r="N821" s="228">
        <f>IFERROR(B821/_data!B821-1,"")</f>
        <v>0</v>
      </c>
      <c r="O821" s="228">
        <f>IFERROR(C821/_data!C821-1,"")</f>
        <v>0</v>
      </c>
      <c r="P821" s="228">
        <f>IFERROR(D821/_data!D821-1,"")</f>
        <v>0</v>
      </c>
      <c r="Q821" s="228">
        <f>IFERROR(E821/_data!E821-1,"")</f>
        <v>0</v>
      </c>
      <c r="R821" s="228">
        <f>IFERROR(F821/_data!F821-1,"")</f>
        <v>0</v>
      </c>
      <c r="S821" s="228">
        <f>IFERROR(G821/_data!G821-1,"")</f>
        <v>0</v>
      </c>
      <c r="T821" s="228">
        <f>IFERROR(H821/_data!H821-1,"")</f>
        <v>0</v>
      </c>
      <c r="U821" s="228">
        <f>IFERROR(I821/_data!I821-1,"")</f>
        <v>0</v>
      </c>
      <c r="V821" s="228">
        <f>IFERROR(J821/_data!J821-1,"")</f>
        <v>0</v>
      </c>
      <c r="W821" s="228">
        <f>IFERROR(K821/_data!K821-1,"")</f>
        <v>0</v>
      </c>
    </row>
    <row r="822" spans="1:23" x14ac:dyDescent="0.25">
      <c r="A822" s="224" t="s">
        <v>8</v>
      </c>
      <c r="B822" s="225">
        <v>2.6661726471871539E-2</v>
      </c>
      <c r="C822" s="225">
        <v>2.5736648988159139E-2</v>
      </c>
      <c r="D822" s="225">
        <v>2.4841039331499053E-2</v>
      </c>
      <c r="E822" s="225">
        <v>2.3966871395462937E-2</v>
      </c>
      <c r="F822" s="225">
        <v>2.5829153413787116E-2</v>
      </c>
      <c r="G822" s="225">
        <v>2.0891453612055896E-2</v>
      </c>
      <c r="H822" s="225">
        <v>1.9715277830212027E-2</v>
      </c>
      <c r="I822" s="225">
        <v>1.9446925710882836E-2</v>
      </c>
      <c r="J822" s="225">
        <v>1.9584957613064721E-2</v>
      </c>
      <c r="K822" s="225">
        <v>2.0577687824171111E-2</v>
      </c>
      <c r="M822" s="224" t="s">
        <v>8</v>
      </c>
      <c r="N822" s="228">
        <f>IFERROR(B822/_data!B822-1,"")</f>
        <v>0</v>
      </c>
      <c r="O822" s="228">
        <f>IFERROR(C822/_data!C822-1,"")</f>
        <v>0</v>
      </c>
      <c r="P822" s="228">
        <f>IFERROR(D822/_data!D822-1,"")</f>
        <v>0</v>
      </c>
      <c r="Q822" s="228">
        <f>IFERROR(E822/_data!E822-1,"")</f>
        <v>0</v>
      </c>
      <c r="R822" s="228">
        <f>IFERROR(F822/_data!F822-1,"")</f>
        <v>0</v>
      </c>
      <c r="S822" s="228">
        <f>IFERROR(G822/_data!G822-1,"")</f>
        <v>0</v>
      </c>
      <c r="T822" s="228">
        <f>IFERROR(H822/_data!H822-1,"")</f>
        <v>0</v>
      </c>
      <c r="U822" s="228">
        <f>IFERROR(I822/_data!I822-1,"")</f>
        <v>0</v>
      </c>
      <c r="V822" s="228">
        <f>IFERROR(J822/_data!J822-1,"")</f>
        <v>0</v>
      </c>
      <c r="W822" s="228">
        <f>IFERROR(K822/_data!K822-1,"")</f>
        <v>0</v>
      </c>
    </row>
    <row r="823" spans="1:23" x14ac:dyDescent="0.25">
      <c r="A823" s="224" t="s">
        <v>9</v>
      </c>
      <c r="B823" s="225">
        <v>5.4089724034227975E-4</v>
      </c>
      <c r="C823" s="225">
        <v>6.564903978821398E-4</v>
      </c>
      <c r="D823" s="225">
        <v>7.6941272265705022E-4</v>
      </c>
      <c r="E823" s="225">
        <v>8.8001658342361656E-4</v>
      </c>
      <c r="F823" s="225">
        <v>9.6657954563028723E-4</v>
      </c>
      <c r="G823" s="225">
        <v>1.0827887542833848E-3</v>
      </c>
      <c r="H823" s="225">
        <v>1.3003693888012189E-3</v>
      </c>
      <c r="I823" s="225">
        <v>1.2819876598349131E-3</v>
      </c>
      <c r="J823" s="225">
        <v>1.2615764904000133E-3</v>
      </c>
      <c r="K823" s="225">
        <v>1.3505045484993193E-3</v>
      </c>
      <c r="M823" s="224" t="s">
        <v>9</v>
      </c>
      <c r="N823" s="228">
        <f>IFERROR(B823/_data!B823-1,"")</f>
        <v>0</v>
      </c>
      <c r="O823" s="228">
        <f>IFERROR(C823/_data!C823-1,"")</f>
        <v>0</v>
      </c>
      <c r="P823" s="228">
        <f>IFERROR(D823/_data!D823-1,"")</f>
        <v>0</v>
      </c>
      <c r="Q823" s="228">
        <f>IFERROR(E823/_data!E823-1,"")</f>
        <v>0</v>
      </c>
      <c r="R823" s="228">
        <f>IFERROR(F823/_data!F823-1,"")</f>
        <v>0</v>
      </c>
      <c r="S823" s="228">
        <f>IFERROR(G823/_data!G823-1,"")</f>
        <v>0</v>
      </c>
      <c r="T823" s="228">
        <f>IFERROR(H823/_data!H823-1,"")</f>
        <v>0</v>
      </c>
      <c r="U823" s="228">
        <f>IFERROR(I823/_data!I823-1,"")</f>
        <v>0</v>
      </c>
      <c r="V823" s="228">
        <f>IFERROR(J823/_data!J823-1,"")</f>
        <v>0</v>
      </c>
      <c r="W823" s="228">
        <f>IFERROR(K823/_data!K823-1,"")</f>
        <v>0</v>
      </c>
    </row>
    <row r="824" spans="1:23" x14ac:dyDescent="0.25">
      <c r="A824" s="224" t="s">
        <v>10</v>
      </c>
      <c r="B824" s="225">
        <v>0</v>
      </c>
      <c r="C824" s="225">
        <v>0</v>
      </c>
      <c r="D824" s="225">
        <v>0</v>
      </c>
      <c r="E824" s="225">
        <v>0</v>
      </c>
      <c r="F824" s="225">
        <v>0</v>
      </c>
      <c r="G824" s="225">
        <v>0</v>
      </c>
      <c r="H824" s="225">
        <v>0</v>
      </c>
      <c r="I824" s="225">
        <v>0</v>
      </c>
      <c r="J824" s="225">
        <v>0</v>
      </c>
      <c r="K824" s="225">
        <v>0</v>
      </c>
      <c r="M824" s="224" t="s">
        <v>10</v>
      </c>
      <c r="N824" s="228" t="str">
        <f>IFERROR(B824/_data!B824-1,"")</f>
        <v/>
      </c>
      <c r="O824" s="228" t="str">
        <f>IFERROR(C824/_data!C824-1,"")</f>
        <v/>
      </c>
      <c r="P824" s="228" t="str">
        <f>IFERROR(D824/_data!D824-1,"")</f>
        <v/>
      </c>
      <c r="Q824" s="228" t="str">
        <f>IFERROR(E824/_data!E824-1,"")</f>
        <v/>
      </c>
      <c r="R824" s="228" t="str">
        <f>IFERROR(F824/_data!F824-1,"")</f>
        <v/>
      </c>
      <c r="S824" s="228" t="str">
        <f>IFERROR(G824/_data!G824-1,"")</f>
        <v/>
      </c>
      <c r="T824" s="228" t="str">
        <f>IFERROR(H824/_data!H824-1,"")</f>
        <v/>
      </c>
      <c r="U824" s="228" t="str">
        <f>IFERROR(I824/_data!I824-1,"")</f>
        <v/>
      </c>
      <c r="V824" s="228" t="str">
        <f>IFERROR(J824/_data!J824-1,"")</f>
        <v/>
      </c>
      <c r="W824" s="228" t="str">
        <f>IFERROR(K824/_data!K824-1,"")</f>
        <v/>
      </c>
    </row>
    <row r="825" spans="1:23" x14ac:dyDescent="0.25">
      <c r="A825" s="224" t="s">
        <v>11</v>
      </c>
      <c r="B825" s="225">
        <v>0</v>
      </c>
      <c r="C825" s="225">
        <v>0</v>
      </c>
      <c r="D825" s="225">
        <v>0</v>
      </c>
      <c r="E825" s="225">
        <v>0</v>
      </c>
      <c r="F825" s="225">
        <v>0</v>
      </c>
      <c r="G825" s="225">
        <v>0</v>
      </c>
      <c r="H825" s="225">
        <v>0</v>
      </c>
      <c r="I825" s="225">
        <v>0</v>
      </c>
      <c r="J825" s="225">
        <v>0</v>
      </c>
      <c r="K825" s="225">
        <v>0</v>
      </c>
      <c r="M825" s="224" t="s">
        <v>11</v>
      </c>
      <c r="N825" s="228" t="str">
        <f>IFERROR(B825/_data!B825-1,"")</f>
        <v/>
      </c>
      <c r="O825" s="228" t="str">
        <f>IFERROR(C825/_data!C825-1,"")</f>
        <v/>
      </c>
      <c r="P825" s="228" t="str">
        <f>IFERROR(D825/_data!D825-1,"")</f>
        <v/>
      </c>
      <c r="Q825" s="228" t="str">
        <f>IFERROR(E825/_data!E825-1,"")</f>
        <v/>
      </c>
      <c r="R825" s="228" t="str">
        <f>IFERROR(F825/_data!F825-1,"")</f>
        <v/>
      </c>
      <c r="S825" s="228" t="str">
        <f>IFERROR(G825/_data!G825-1,"")</f>
        <v/>
      </c>
      <c r="T825" s="228" t="str">
        <f>IFERROR(H825/_data!H825-1,"")</f>
        <v/>
      </c>
      <c r="U825" s="228" t="str">
        <f>IFERROR(I825/_data!I825-1,"")</f>
        <v/>
      </c>
      <c r="V825" s="228" t="str">
        <f>IFERROR(J825/_data!J825-1,"")</f>
        <v/>
      </c>
      <c r="W825" s="228" t="str">
        <f>IFERROR(K825/_data!K825-1,"")</f>
        <v/>
      </c>
    </row>
    <row r="826" spans="1:23" x14ac:dyDescent="0.25">
      <c r="A826" s="226" t="s">
        <v>40</v>
      </c>
      <c r="B826" s="227">
        <v>1.1080054594561459</v>
      </c>
      <c r="C826" s="227">
        <v>1.0690000338259458</v>
      </c>
      <c r="D826" s="227">
        <v>1.0490832557325642</v>
      </c>
      <c r="E826" s="227">
        <v>1.0315206730019166</v>
      </c>
      <c r="F826" s="227">
        <v>1.0227700365495946</v>
      </c>
      <c r="G826" s="227">
        <v>0.89938344734461972</v>
      </c>
      <c r="H826" s="227">
        <v>0.90420765976296347</v>
      </c>
      <c r="I826" s="227">
        <v>0.84552255471192483</v>
      </c>
      <c r="J826" s="227">
        <v>0.8283775760069314</v>
      </c>
      <c r="K826" s="227">
        <v>0.82464808852587324</v>
      </c>
      <c r="M826" s="226" t="s">
        <v>40</v>
      </c>
      <c r="N826" s="228">
        <f>IFERROR(B826/_data!B826-1,"")</f>
        <v>0</v>
      </c>
      <c r="O826" s="228">
        <f>IFERROR(C826/_data!C826-1,"")</f>
        <v>0</v>
      </c>
      <c r="P826" s="228">
        <f>IFERROR(D826/_data!D826-1,"")</f>
        <v>0</v>
      </c>
      <c r="Q826" s="228">
        <f>IFERROR(E826/_data!E826-1,"")</f>
        <v>0</v>
      </c>
      <c r="R826" s="228">
        <f>IFERROR(F826/_data!F826-1,"")</f>
        <v>0</v>
      </c>
      <c r="S826" s="228">
        <f>IFERROR(G826/_data!G826-1,"")</f>
        <v>0</v>
      </c>
      <c r="T826" s="228">
        <f>IFERROR(H826/_data!H826-1,"")</f>
        <v>0</v>
      </c>
      <c r="U826" s="228">
        <f>IFERROR(I826/_data!I826-1,"")</f>
        <v>0</v>
      </c>
      <c r="V826" s="228">
        <f>IFERROR(J826/_data!J826-1,"")</f>
        <v>0</v>
      </c>
      <c r="W826" s="228">
        <f>IFERROR(K826/_data!K826-1,"")</f>
        <v>0</v>
      </c>
    </row>
    <row r="828" spans="1:23" x14ac:dyDescent="0.25">
      <c r="A828" s="150" t="s">
        <v>258</v>
      </c>
      <c r="B828" s="152"/>
      <c r="C828" s="152"/>
      <c r="D828" s="152"/>
      <c r="E828" s="152"/>
      <c r="F828" s="152"/>
      <c r="G828" s="152"/>
      <c r="H828" s="152"/>
      <c r="I828" s="152"/>
      <c r="J828" s="152"/>
      <c r="K828" s="152"/>
      <c r="M828" s="229" t="s">
        <v>257</v>
      </c>
      <c r="N828" s="150" t="str">
        <f>A828</f>
        <v>Energy consumption (MWh /Einwohner and  Year) - Secondary sector (Industrie)</v>
      </c>
      <c r="O828" s="152"/>
      <c r="P828" s="152"/>
      <c r="Q828" s="152"/>
      <c r="R828" s="152"/>
      <c r="S828" s="152"/>
      <c r="T828" s="152"/>
      <c r="U828" s="152"/>
      <c r="V828" s="152"/>
      <c r="W828" s="152"/>
    </row>
    <row r="829" spans="1:23" x14ac:dyDescent="0.25">
      <c r="A829" s="223" t="s">
        <v>39</v>
      </c>
      <c r="B829" s="223">
        <v>2000</v>
      </c>
      <c r="C829" s="223">
        <v>2001</v>
      </c>
      <c r="D829" s="223">
        <v>2002</v>
      </c>
      <c r="E829" s="223">
        <v>2003</v>
      </c>
      <c r="F829" s="223">
        <v>2004</v>
      </c>
      <c r="G829" s="223">
        <v>2005</v>
      </c>
      <c r="H829" s="223">
        <v>2006</v>
      </c>
      <c r="I829" s="223">
        <v>2007</v>
      </c>
      <c r="J829" s="223">
        <v>2008</v>
      </c>
      <c r="K829" s="223">
        <v>2009</v>
      </c>
      <c r="M829" s="223" t="s">
        <v>39</v>
      </c>
      <c r="N829" s="223">
        <v>2000</v>
      </c>
      <c r="O829" s="223">
        <v>2001</v>
      </c>
      <c r="P829" s="223">
        <v>2002</v>
      </c>
      <c r="Q829" s="223">
        <v>2003</v>
      </c>
      <c r="R829" s="223">
        <v>2004</v>
      </c>
      <c r="S829" s="223">
        <v>2005</v>
      </c>
      <c r="T829" s="223">
        <v>2006</v>
      </c>
      <c r="U829" s="223">
        <v>2007</v>
      </c>
      <c r="V829" s="223">
        <v>2008</v>
      </c>
      <c r="W829" s="223">
        <v>2009</v>
      </c>
    </row>
    <row r="830" spans="1:23" x14ac:dyDescent="0.25">
      <c r="A830" s="224" t="s">
        <v>1</v>
      </c>
      <c r="B830" s="225">
        <v>0.61815539617116877</v>
      </c>
      <c r="C830" s="225">
        <v>0.60846645623367679</v>
      </c>
      <c r="D830" s="225">
        <v>0.61649743983412342</v>
      </c>
      <c r="E830" s="225">
        <v>0.61045989883937757</v>
      </c>
      <c r="F830" s="225">
        <v>0.62340084784061833</v>
      </c>
      <c r="G830" s="225">
        <v>0.5760330017027383</v>
      </c>
      <c r="H830" s="225">
        <v>0.60736688621935631</v>
      </c>
      <c r="I830" s="225">
        <v>0.57563313648619596</v>
      </c>
      <c r="J830" s="225">
        <v>0.57166710821843825</v>
      </c>
      <c r="K830" s="225">
        <v>0.56779212713869909</v>
      </c>
      <c r="M830" s="224" t="s">
        <v>1</v>
      </c>
      <c r="N830" s="228">
        <f>IFERROR(B830/_data!B830-1,"")</f>
        <v>0</v>
      </c>
      <c r="O830" s="228">
        <f>IFERROR(C830/_data!C830-1,"")</f>
        <v>0</v>
      </c>
      <c r="P830" s="228">
        <f>IFERROR(D830/_data!D830-1,"")</f>
        <v>0</v>
      </c>
      <c r="Q830" s="228">
        <f>IFERROR(E830/_data!E830-1,"")</f>
        <v>0</v>
      </c>
      <c r="R830" s="228">
        <f>IFERROR(F830/_data!F830-1,"")</f>
        <v>0</v>
      </c>
      <c r="S830" s="228">
        <f>IFERROR(G830/_data!G830-1,"")</f>
        <v>0</v>
      </c>
      <c r="T830" s="228">
        <f>IFERROR(H830/_data!H830-1,"")</f>
        <v>0</v>
      </c>
      <c r="U830" s="228">
        <f>IFERROR(I830/_data!I830-1,"")</f>
        <v>0</v>
      </c>
      <c r="V830" s="228">
        <f>IFERROR(J830/_data!J830-1,"")</f>
        <v>0</v>
      </c>
      <c r="W830" s="228">
        <f>IFERROR(K830/_data!K830-1,"")</f>
        <v>0</v>
      </c>
    </row>
    <row r="831" spans="1:23" x14ac:dyDescent="0.25">
      <c r="A831" s="224" t="s">
        <v>5</v>
      </c>
      <c r="B831" s="225">
        <v>0</v>
      </c>
      <c r="C831" s="225">
        <v>0</v>
      </c>
      <c r="D831" s="225">
        <v>0</v>
      </c>
      <c r="E831" s="225">
        <v>0</v>
      </c>
      <c r="F831" s="225">
        <v>0</v>
      </c>
      <c r="G831" s="225">
        <v>0</v>
      </c>
      <c r="H831" s="225">
        <v>0</v>
      </c>
      <c r="I831" s="225">
        <v>0</v>
      </c>
      <c r="J831" s="225">
        <v>0</v>
      </c>
      <c r="K831" s="225">
        <v>0</v>
      </c>
      <c r="M831" s="224" t="s">
        <v>5</v>
      </c>
      <c r="N831" s="228" t="str">
        <f>IFERROR(B831/_data!B831-1,"")</f>
        <v/>
      </c>
      <c r="O831" s="228" t="str">
        <f>IFERROR(C831/_data!C831-1,"")</f>
        <v/>
      </c>
      <c r="P831" s="228" t="str">
        <f>IFERROR(D831/_data!D831-1,"")</f>
        <v/>
      </c>
      <c r="Q831" s="228" t="str">
        <f>IFERROR(E831/_data!E831-1,"")</f>
        <v/>
      </c>
      <c r="R831" s="228" t="str">
        <f>IFERROR(F831/_data!F831-1,"")</f>
        <v/>
      </c>
      <c r="S831" s="228" t="str">
        <f>IFERROR(G831/_data!G831-1,"")</f>
        <v/>
      </c>
      <c r="T831" s="228" t="str">
        <f>IFERROR(H831/_data!H831-1,"")</f>
        <v/>
      </c>
      <c r="U831" s="228" t="str">
        <f>IFERROR(I831/_data!I831-1,"")</f>
        <v/>
      </c>
      <c r="V831" s="228" t="str">
        <f>IFERROR(J831/_data!J831-1,"")</f>
        <v/>
      </c>
      <c r="W831" s="228" t="str">
        <f>IFERROR(K831/_data!K831-1,"")</f>
        <v/>
      </c>
    </row>
    <row r="832" spans="1:23" x14ac:dyDescent="0.25">
      <c r="A832" s="224" t="s">
        <v>6</v>
      </c>
      <c r="B832" s="225">
        <v>3.3071696830702768</v>
      </c>
      <c r="C832" s="225">
        <v>3.316122157952925</v>
      </c>
      <c r="D832" s="225">
        <v>3.4521350543557117</v>
      </c>
      <c r="E832" s="225">
        <v>3.2428611099160269</v>
      </c>
      <c r="F832" s="225">
        <v>3.112117642611294</v>
      </c>
      <c r="G832" s="225">
        <v>2.9836668747319566</v>
      </c>
      <c r="H832" s="225">
        <v>3.0792222784317378</v>
      </c>
      <c r="I832" s="225">
        <v>3.0724591831670884</v>
      </c>
      <c r="J832" s="225">
        <v>3.1312735451886526</v>
      </c>
      <c r="K832" s="225">
        <v>2.8481740778354796</v>
      </c>
      <c r="M832" s="224" t="s">
        <v>6</v>
      </c>
      <c r="N832" s="228">
        <f>IFERROR(B832/_data!B832-1,"")</f>
        <v>0</v>
      </c>
      <c r="O832" s="228">
        <f>IFERROR(C832/_data!C832-1,"")</f>
        <v>0</v>
      </c>
      <c r="P832" s="228">
        <f>IFERROR(D832/_data!D832-1,"")</f>
        <v>0</v>
      </c>
      <c r="Q832" s="228">
        <f>IFERROR(E832/_data!E832-1,"")</f>
        <v>0</v>
      </c>
      <c r="R832" s="228">
        <f>IFERROR(F832/_data!F832-1,"")</f>
        <v>0</v>
      </c>
      <c r="S832" s="228">
        <f>IFERROR(G832/_data!G832-1,"")</f>
        <v>0</v>
      </c>
      <c r="T832" s="228">
        <f>IFERROR(H832/_data!H832-1,"")</f>
        <v>0</v>
      </c>
      <c r="U832" s="228">
        <f>IFERROR(I832/_data!I832-1,"")</f>
        <v>0</v>
      </c>
      <c r="V832" s="228">
        <f>IFERROR(J832/_data!J832-1,"")</f>
        <v>0</v>
      </c>
      <c r="W832" s="228">
        <f>IFERROR(K832/_data!K832-1,"")</f>
        <v>0</v>
      </c>
    </row>
    <row r="833" spans="1:23" x14ac:dyDescent="0.25">
      <c r="A833" s="224" t="s">
        <v>2</v>
      </c>
      <c r="B833" s="225">
        <v>0</v>
      </c>
      <c r="C833" s="225">
        <v>0</v>
      </c>
      <c r="D833" s="225">
        <v>0</v>
      </c>
      <c r="E833" s="225">
        <v>0</v>
      </c>
      <c r="F833" s="225">
        <v>0</v>
      </c>
      <c r="G833" s="225">
        <v>0</v>
      </c>
      <c r="H833" s="225">
        <v>0</v>
      </c>
      <c r="I833" s="225">
        <v>0</v>
      </c>
      <c r="J833" s="225">
        <v>0</v>
      </c>
      <c r="K833" s="225">
        <v>0</v>
      </c>
      <c r="M833" s="224" t="s">
        <v>2</v>
      </c>
      <c r="N833" s="228" t="str">
        <f>IFERROR(B833/_data!B833-1,"")</f>
        <v/>
      </c>
      <c r="O833" s="228" t="str">
        <f>IFERROR(C833/_data!C833-1,"")</f>
        <v/>
      </c>
      <c r="P833" s="228" t="str">
        <f>IFERROR(D833/_data!D833-1,"")</f>
        <v/>
      </c>
      <c r="Q833" s="228" t="str">
        <f>IFERROR(E833/_data!E833-1,"")</f>
        <v/>
      </c>
      <c r="R833" s="228" t="str">
        <f>IFERROR(F833/_data!F833-1,"")</f>
        <v/>
      </c>
      <c r="S833" s="228" t="str">
        <f>IFERROR(G833/_data!G833-1,"")</f>
        <v/>
      </c>
      <c r="T833" s="228" t="str">
        <f>IFERROR(H833/_data!H833-1,"")</f>
        <v/>
      </c>
      <c r="U833" s="228" t="str">
        <f>IFERROR(I833/_data!I833-1,"")</f>
        <v/>
      </c>
      <c r="V833" s="228" t="str">
        <f>IFERROR(J833/_data!J833-1,"")</f>
        <v/>
      </c>
      <c r="W833" s="228" t="str">
        <f>IFERROR(K833/_data!K833-1,"")</f>
        <v/>
      </c>
    </row>
    <row r="834" spans="1:23" x14ac:dyDescent="0.25">
      <c r="A834" s="224" t="s">
        <v>7</v>
      </c>
      <c r="B834" s="225">
        <v>9.1276409307759709E-2</v>
      </c>
      <c r="C834" s="225">
        <v>8.531037085698924E-2</v>
      </c>
      <c r="D834" s="225">
        <v>7.9502317471120632E-2</v>
      </c>
      <c r="E834" s="225">
        <v>7.3867070996261344E-2</v>
      </c>
      <c r="F834" s="225">
        <v>7.4340706831698314E-2</v>
      </c>
      <c r="G834" s="225">
        <v>5.9956773374436848E-2</v>
      </c>
      <c r="H834" s="225">
        <v>5.4783303928206184E-2</v>
      </c>
      <c r="I834" s="225">
        <v>4.8746546904206572E-2</v>
      </c>
      <c r="J834" s="225">
        <v>4.5823713812594029E-2</v>
      </c>
      <c r="K834" s="225">
        <v>4.6757468590265319E-2</v>
      </c>
      <c r="M834" s="224" t="s">
        <v>7</v>
      </c>
      <c r="N834" s="228">
        <f>IFERROR(B834/_data!B834-1,"")</f>
        <v>0</v>
      </c>
      <c r="O834" s="228">
        <f>IFERROR(C834/_data!C834-1,"")</f>
        <v>0</v>
      </c>
      <c r="P834" s="228">
        <f>IFERROR(D834/_data!D834-1,"")</f>
        <v>0</v>
      </c>
      <c r="Q834" s="228">
        <f>IFERROR(E834/_data!E834-1,"")</f>
        <v>0</v>
      </c>
      <c r="R834" s="228">
        <f>IFERROR(F834/_data!F834-1,"")</f>
        <v>0</v>
      </c>
      <c r="S834" s="228">
        <f>IFERROR(G834/_data!G834-1,"")</f>
        <v>0</v>
      </c>
      <c r="T834" s="228">
        <f>IFERROR(H834/_data!H834-1,"")</f>
        <v>0</v>
      </c>
      <c r="U834" s="228">
        <f>IFERROR(I834/_data!I834-1,"")</f>
        <v>0</v>
      </c>
      <c r="V834" s="228">
        <f>IFERROR(J834/_data!J834-1,"")</f>
        <v>0</v>
      </c>
      <c r="W834" s="228">
        <f>IFERROR(K834/_data!K834-1,"")</f>
        <v>0</v>
      </c>
    </row>
    <row r="835" spans="1:23" x14ac:dyDescent="0.25">
      <c r="A835" s="224" t="s">
        <v>8</v>
      </c>
      <c r="B835" s="225">
        <v>4.573962288644403E-2</v>
      </c>
      <c r="C835" s="225">
        <v>4.4396554026266737E-2</v>
      </c>
      <c r="D835" s="225">
        <v>4.3087112468794819E-2</v>
      </c>
      <c r="E835" s="225">
        <v>4.1838813120547498E-2</v>
      </c>
      <c r="F835" s="225">
        <v>4.5633294326478779E-2</v>
      </c>
      <c r="G835" s="225">
        <v>3.6740508613478384E-2</v>
      </c>
      <c r="H835" s="225">
        <v>3.4921210199258534E-2</v>
      </c>
      <c r="I835" s="225">
        <v>3.4882470679701585E-2</v>
      </c>
      <c r="J835" s="225">
        <v>3.5670057865664892E-2</v>
      </c>
      <c r="K835" s="225">
        <v>3.7283929275977505E-2</v>
      </c>
      <c r="M835" s="224" t="s">
        <v>8</v>
      </c>
      <c r="N835" s="228">
        <f>IFERROR(B835/_data!B835-1,"")</f>
        <v>0</v>
      </c>
      <c r="O835" s="228">
        <f>IFERROR(C835/_data!C835-1,"")</f>
        <v>0</v>
      </c>
      <c r="P835" s="228">
        <f>IFERROR(D835/_data!D835-1,"")</f>
        <v>0</v>
      </c>
      <c r="Q835" s="228">
        <f>IFERROR(E835/_data!E835-1,"")</f>
        <v>0</v>
      </c>
      <c r="R835" s="228">
        <f>IFERROR(F835/_data!F835-1,"")</f>
        <v>0</v>
      </c>
      <c r="S835" s="228">
        <f>IFERROR(G835/_data!G835-1,"")</f>
        <v>0</v>
      </c>
      <c r="T835" s="228">
        <f>IFERROR(H835/_data!H835-1,"")</f>
        <v>0</v>
      </c>
      <c r="U835" s="228">
        <f>IFERROR(I835/_data!I835-1,"")</f>
        <v>0</v>
      </c>
      <c r="V835" s="228">
        <f>IFERROR(J835/_data!J835-1,"")</f>
        <v>0</v>
      </c>
      <c r="W835" s="228">
        <f>IFERROR(K835/_data!K835-1,"")</f>
        <v>0</v>
      </c>
    </row>
    <row r="836" spans="1:23" x14ac:dyDescent="0.25">
      <c r="A836" s="224" t="s">
        <v>9</v>
      </c>
      <c r="B836" s="225">
        <v>0</v>
      </c>
      <c r="C836" s="225">
        <v>3.1044206950697792E-3</v>
      </c>
      <c r="D836" s="225">
        <v>9.6506338641841449E-3</v>
      </c>
      <c r="E836" s="225">
        <v>1.6046722144650388E-2</v>
      </c>
      <c r="F836" s="225">
        <v>1.5390094320980017E-2</v>
      </c>
      <c r="G836" s="225">
        <v>1.6889381451616326E-2</v>
      </c>
      <c r="H836" s="225">
        <v>4.0175122004011854E-2</v>
      </c>
      <c r="I836" s="225">
        <v>5.0214629546920748E-2</v>
      </c>
      <c r="J836" s="225">
        <v>5.5916325735794144E-2</v>
      </c>
      <c r="K836" s="225">
        <v>3.9094605744706218E-2</v>
      </c>
      <c r="M836" s="224" t="s">
        <v>9</v>
      </c>
      <c r="N836" s="228" t="str">
        <f>IFERROR(B836/_data!B836-1,"")</f>
        <v/>
      </c>
      <c r="O836" s="228">
        <f>IFERROR(C836/_data!C836-1,"")</f>
        <v>0</v>
      </c>
      <c r="P836" s="228">
        <f>IFERROR(D836/_data!D836-1,"")</f>
        <v>0</v>
      </c>
      <c r="Q836" s="228">
        <f>IFERROR(E836/_data!E836-1,"")</f>
        <v>0</v>
      </c>
      <c r="R836" s="228">
        <f>IFERROR(F836/_data!F836-1,"")</f>
        <v>0</v>
      </c>
      <c r="S836" s="228">
        <f>IFERROR(G836/_data!G836-1,"")</f>
        <v>0</v>
      </c>
      <c r="T836" s="228">
        <f>IFERROR(H836/_data!H836-1,"")</f>
        <v>0</v>
      </c>
      <c r="U836" s="228">
        <f>IFERROR(I836/_data!I836-1,"")</f>
        <v>0</v>
      </c>
      <c r="V836" s="228">
        <f>IFERROR(J836/_data!J836-1,"")</f>
        <v>0</v>
      </c>
      <c r="W836" s="228">
        <f>IFERROR(K836/_data!K836-1,"")</f>
        <v>0</v>
      </c>
    </row>
    <row r="837" spans="1:23" x14ac:dyDescent="0.25">
      <c r="A837" s="224" t="s">
        <v>10</v>
      </c>
      <c r="B837" s="225">
        <v>0</v>
      </c>
      <c r="C837" s="225">
        <v>0</v>
      </c>
      <c r="D837" s="225">
        <v>0</v>
      </c>
      <c r="E837" s="225">
        <v>0</v>
      </c>
      <c r="F837" s="225">
        <v>0</v>
      </c>
      <c r="G837" s="225">
        <v>0</v>
      </c>
      <c r="H837" s="225">
        <v>0</v>
      </c>
      <c r="I837" s="225">
        <v>0</v>
      </c>
      <c r="J837" s="225">
        <v>0</v>
      </c>
      <c r="K837" s="225">
        <v>0</v>
      </c>
      <c r="M837" s="224" t="s">
        <v>10</v>
      </c>
      <c r="N837" s="228" t="str">
        <f>IFERROR(B837/_data!B837-1,"")</f>
        <v/>
      </c>
      <c r="O837" s="228" t="str">
        <f>IFERROR(C837/_data!C837-1,"")</f>
        <v/>
      </c>
      <c r="P837" s="228" t="str">
        <f>IFERROR(D837/_data!D837-1,"")</f>
        <v/>
      </c>
      <c r="Q837" s="228" t="str">
        <f>IFERROR(E837/_data!E837-1,"")</f>
        <v/>
      </c>
      <c r="R837" s="228" t="str">
        <f>IFERROR(F837/_data!F837-1,"")</f>
        <v/>
      </c>
      <c r="S837" s="228" t="str">
        <f>IFERROR(G837/_data!G837-1,"")</f>
        <v/>
      </c>
      <c r="T837" s="228" t="str">
        <f>IFERROR(H837/_data!H837-1,"")</f>
        <v/>
      </c>
      <c r="U837" s="228" t="str">
        <f>IFERROR(I837/_data!I837-1,"")</f>
        <v/>
      </c>
      <c r="V837" s="228" t="str">
        <f>IFERROR(J837/_data!J837-1,"")</f>
        <v/>
      </c>
      <c r="W837" s="228" t="str">
        <f>IFERROR(K837/_data!K837-1,"")</f>
        <v/>
      </c>
    </row>
    <row r="838" spans="1:23" x14ac:dyDescent="0.25">
      <c r="A838" s="224" t="s">
        <v>11</v>
      </c>
      <c r="B838" s="225">
        <v>0</v>
      </c>
      <c r="C838" s="225">
        <v>0</v>
      </c>
      <c r="D838" s="225">
        <v>0</v>
      </c>
      <c r="E838" s="225">
        <v>0</v>
      </c>
      <c r="F838" s="225">
        <v>0</v>
      </c>
      <c r="G838" s="225">
        <v>0</v>
      </c>
      <c r="H838" s="225">
        <v>0</v>
      </c>
      <c r="I838" s="225">
        <v>0</v>
      </c>
      <c r="J838" s="225">
        <v>0</v>
      </c>
      <c r="K838" s="225">
        <v>0</v>
      </c>
      <c r="M838" s="224" t="s">
        <v>11</v>
      </c>
      <c r="N838" s="228" t="str">
        <f>IFERROR(B838/_data!B838-1,"")</f>
        <v/>
      </c>
      <c r="O838" s="228" t="str">
        <f>IFERROR(C838/_data!C838-1,"")</f>
        <v/>
      </c>
      <c r="P838" s="228" t="str">
        <f>IFERROR(D838/_data!D838-1,"")</f>
        <v/>
      </c>
      <c r="Q838" s="228" t="str">
        <f>IFERROR(E838/_data!E838-1,"")</f>
        <v/>
      </c>
      <c r="R838" s="228" t="str">
        <f>IFERROR(F838/_data!F838-1,"")</f>
        <v/>
      </c>
      <c r="S838" s="228" t="str">
        <f>IFERROR(G838/_data!G838-1,"")</f>
        <v/>
      </c>
      <c r="T838" s="228" t="str">
        <f>IFERROR(H838/_data!H838-1,"")</f>
        <v/>
      </c>
      <c r="U838" s="228" t="str">
        <f>IFERROR(I838/_data!I838-1,"")</f>
        <v/>
      </c>
      <c r="V838" s="228" t="str">
        <f>IFERROR(J838/_data!J838-1,"")</f>
        <v/>
      </c>
      <c r="W838" s="228" t="str">
        <f>IFERROR(K838/_data!K838-1,"")</f>
        <v/>
      </c>
    </row>
    <row r="839" spans="1:23" x14ac:dyDescent="0.25">
      <c r="A839" s="226" t="s">
        <v>40</v>
      </c>
      <c r="B839" s="227">
        <v>4.0623411114356491</v>
      </c>
      <c r="C839" s="227">
        <v>4.0573999597649273</v>
      </c>
      <c r="D839" s="227">
        <v>4.2008725579939341</v>
      </c>
      <c r="E839" s="227">
        <v>3.985073615016864</v>
      </c>
      <c r="F839" s="227">
        <v>3.8708825859310694</v>
      </c>
      <c r="G839" s="227">
        <v>3.6732865398742267</v>
      </c>
      <c r="H839" s="227">
        <v>3.8164688007825709</v>
      </c>
      <c r="I839" s="227">
        <v>3.7819359667841135</v>
      </c>
      <c r="J839" s="227">
        <v>3.8403507508211439</v>
      </c>
      <c r="K839" s="227">
        <v>3.5391022085851276</v>
      </c>
      <c r="M839" s="226" t="s">
        <v>40</v>
      </c>
      <c r="N839" s="228">
        <f>IFERROR(B839/_data!B839-1,"")</f>
        <v>0</v>
      </c>
      <c r="O839" s="228">
        <f>IFERROR(C839/_data!C839-1,"")</f>
        <v>0</v>
      </c>
      <c r="P839" s="228">
        <f>IFERROR(D839/_data!D839-1,"")</f>
        <v>0</v>
      </c>
      <c r="Q839" s="228">
        <f>IFERROR(E839/_data!E839-1,"")</f>
        <v>0</v>
      </c>
      <c r="R839" s="228">
        <f>IFERROR(F839/_data!F839-1,"")</f>
        <v>0</v>
      </c>
      <c r="S839" s="228">
        <f>IFERROR(G839/_data!G839-1,"")</f>
        <v>0</v>
      </c>
      <c r="T839" s="228">
        <f>IFERROR(H839/_data!H839-1,"")</f>
        <v>0</v>
      </c>
      <c r="U839" s="228">
        <f>IFERROR(I839/_data!I839-1,"")</f>
        <v>0</v>
      </c>
      <c r="V839" s="228">
        <f>IFERROR(J839/_data!J839-1,"")</f>
        <v>0</v>
      </c>
      <c r="W839" s="228">
        <f>IFERROR(K839/_data!K839-1,"")</f>
        <v>0</v>
      </c>
    </row>
    <row r="841" spans="1:23" x14ac:dyDescent="0.25">
      <c r="A841" s="150" t="s">
        <v>259</v>
      </c>
      <c r="B841" s="152"/>
      <c r="C841" s="152"/>
      <c r="D841" s="152"/>
      <c r="E841" s="152"/>
      <c r="F841" s="152"/>
      <c r="G841" s="152"/>
      <c r="H841" s="152"/>
      <c r="I841" s="152"/>
      <c r="J841" s="152"/>
      <c r="K841" s="152"/>
      <c r="M841" s="229" t="s">
        <v>257</v>
      </c>
      <c r="N841" s="150" t="str">
        <f>A841</f>
        <v>Energy consumption (MWh /Einwohner and  Year) - Tertiary sector (Services)</v>
      </c>
      <c r="O841" s="152"/>
      <c r="P841" s="152"/>
      <c r="Q841" s="152"/>
      <c r="R841" s="152"/>
      <c r="S841" s="152"/>
      <c r="T841" s="152"/>
      <c r="U841" s="152"/>
      <c r="V841" s="152"/>
      <c r="W841" s="152"/>
    </row>
    <row r="842" spans="1:23" x14ac:dyDescent="0.25">
      <c r="A842" s="223" t="s">
        <v>39</v>
      </c>
      <c r="B842" s="223">
        <v>2000</v>
      </c>
      <c r="C842" s="223">
        <v>2001</v>
      </c>
      <c r="D842" s="223">
        <v>2002</v>
      </c>
      <c r="E842" s="223">
        <v>2003</v>
      </c>
      <c r="F842" s="223">
        <v>2004</v>
      </c>
      <c r="G842" s="223">
        <v>2005</v>
      </c>
      <c r="H842" s="223">
        <v>2006</v>
      </c>
      <c r="I842" s="223">
        <v>2007</v>
      </c>
      <c r="J842" s="223">
        <v>2008</v>
      </c>
      <c r="K842" s="223">
        <v>2009</v>
      </c>
      <c r="M842" s="223" t="s">
        <v>39</v>
      </c>
      <c r="N842" s="223">
        <v>2000</v>
      </c>
      <c r="O842" s="223">
        <v>2001</v>
      </c>
      <c r="P842" s="223">
        <v>2002</v>
      </c>
      <c r="Q842" s="223">
        <v>2003</v>
      </c>
      <c r="R842" s="223">
        <v>2004</v>
      </c>
      <c r="S842" s="223">
        <v>2005</v>
      </c>
      <c r="T842" s="223">
        <v>2006</v>
      </c>
      <c r="U842" s="223">
        <v>2007</v>
      </c>
      <c r="V842" s="223">
        <v>2008</v>
      </c>
      <c r="W842" s="223">
        <v>2009</v>
      </c>
    </row>
    <row r="843" spans="1:23" x14ac:dyDescent="0.25">
      <c r="A843" s="224" t="s">
        <v>1</v>
      </c>
      <c r="B843" s="225">
        <v>0.12505994944413795</v>
      </c>
      <c r="C843" s="225">
        <v>0.12309751308084935</v>
      </c>
      <c r="D843" s="225">
        <v>0.12472180234270785</v>
      </c>
      <c r="E843" s="225">
        <v>0.1235173893449765</v>
      </c>
      <c r="F843" s="225">
        <v>0.12611715115929403</v>
      </c>
      <c r="G843" s="225">
        <v>0.11655902472579967</v>
      </c>
      <c r="H843" s="225">
        <v>0.12288490724171518</v>
      </c>
      <c r="I843" s="225">
        <v>0.1164541048417779</v>
      </c>
      <c r="J843" s="225">
        <v>0.11566825096256252</v>
      </c>
      <c r="K843" s="225">
        <v>0.11488292025900877</v>
      </c>
      <c r="M843" s="224" t="s">
        <v>1</v>
      </c>
      <c r="N843" s="228">
        <f>IFERROR(B843/_data!B843-1,"")</f>
        <v>0</v>
      </c>
      <c r="O843" s="228">
        <f>IFERROR(C843/_data!C843-1,"")</f>
        <v>0</v>
      </c>
      <c r="P843" s="228">
        <f>IFERROR(D843/_data!D843-1,"")</f>
        <v>0</v>
      </c>
      <c r="Q843" s="228">
        <f>IFERROR(E843/_data!E843-1,"")</f>
        <v>0</v>
      </c>
      <c r="R843" s="228">
        <f>IFERROR(F843/_data!F843-1,"")</f>
        <v>0</v>
      </c>
      <c r="S843" s="228">
        <f>IFERROR(G843/_data!G843-1,"")</f>
        <v>0</v>
      </c>
      <c r="T843" s="228">
        <f>IFERROR(H843/_data!H843-1,"")</f>
        <v>0</v>
      </c>
      <c r="U843" s="228">
        <f>IFERROR(I843/_data!I843-1,"")</f>
        <v>0</v>
      </c>
      <c r="V843" s="228">
        <f>IFERROR(J843/_data!J843-1,"")</f>
        <v>0</v>
      </c>
      <c r="W843" s="228">
        <f>IFERROR(K843/_data!K843-1,"")</f>
        <v>0</v>
      </c>
    </row>
    <row r="844" spans="1:23" x14ac:dyDescent="0.25">
      <c r="A844" s="224" t="s">
        <v>5</v>
      </c>
      <c r="B844" s="225">
        <v>0</v>
      </c>
      <c r="C844" s="225">
        <v>0</v>
      </c>
      <c r="D844" s="225">
        <v>0</v>
      </c>
      <c r="E844" s="225">
        <v>0</v>
      </c>
      <c r="F844" s="225">
        <v>0</v>
      </c>
      <c r="G844" s="225">
        <v>0</v>
      </c>
      <c r="H844" s="225">
        <v>0</v>
      </c>
      <c r="I844" s="225">
        <v>0</v>
      </c>
      <c r="J844" s="225">
        <v>0</v>
      </c>
      <c r="K844" s="225">
        <v>0</v>
      </c>
      <c r="M844" s="224" t="s">
        <v>5</v>
      </c>
      <c r="N844" s="228" t="str">
        <f>IFERROR(B844/_data!B844-1,"")</f>
        <v/>
      </c>
      <c r="O844" s="228" t="str">
        <f>IFERROR(C844/_data!C844-1,"")</f>
        <v/>
      </c>
      <c r="P844" s="228" t="str">
        <f>IFERROR(D844/_data!D844-1,"")</f>
        <v/>
      </c>
      <c r="Q844" s="228" t="str">
        <f>IFERROR(E844/_data!E844-1,"")</f>
        <v/>
      </c>
      <c r="R844" s="228" t="str">
        <f>IFERROR(F844/_data!F844-1,"")</f>
        <v/>
      </c>
      <c r="S844" s="228" t="str">
        <f>IFERROR(G844/_data!G844-1,"")</f>
        <v/>
      </c>
      <c r="T844" s="228" t="str">
        <f>IFERROR(H844/_data!H844-1,"")</f>
        <v/>
      </c>
      <c r="U844" s="228" t="str">
        <f>IFERROR(I844/_data!I844-1,"")</f>
        <v/>
      </c>
      <c r="V844" s="228" t="str">
        <f>IFERROR(J844/_data!J844-1,"")</f>
        <v/>
      </c>
      <c r="W844" s="228" t="str">
        <f>IFERROR(K844/_data!K844-1,"")</f>
        <v/>
      </c>
    </row>
    <row r="845" spans="1:23" x14ac:dyDescent="0.25">
      <c r="A845" s="224" t="s">
        <v>6</v>
      </c>
      <c r="B845" s="225">
        <v>1.497259904729966</v>
      </c>
      <c r="C845" s="225">
        <v>1.5013156512651795</v>
      </c>
      <c r="D845" s="225">
        <v>1.5628860803126192</v>
      </c>
      <c r="E845" s="225">
        <v>1.4681392712072048</v>
      </c>
      <c r="F845" s="225">
        <v>1.4089507843470819</v>
      </c>
      <c r="G845" s="225">
        <v>1.3508002021205674</v>
      </c>
      <c r="H845" s="225">
        <v>1.3940589058943647</v>
      </c>
      <c r="I845" s="225">
        <v>1.3909979653615205</v>
      </c>
      <c r="J845" s="225">
        <v>1.4176253630593312</v>
      </c>
      <c r="K845" s="225">
        <v>1.2894617429071502</v>
      </c>
      <c r="M845" s="224" t="s">
        <v>6</v>
      </c>
      <c r="N845" s="228">
        <f>IFERROR(B845/_data!B845-1,"")</f>
        <v>0</v>
      </c>
      <c r="O845" s="228">
        <f>IFERROR(C845/_data!C845-1,"")</f>
        <v>0</v>
      </c>
      <c r="P845" s="228">
        <f>IFERROR(D845/_data!D845-1,"")</f>
        <v>0</v>
      </c>
      <c r="Q845" s="228">
        <f>IFERROR(E845/_data!E845-1,"")</f>
        <v>0</v>
      </c>
      <c r="R845" s="228">
        <f>IFERROR(F845/_data!F845-1,"")</f>
        <v>0</v>
      </c>
      <c r="S845" s="228">
        <f>IFERROR(G845/_data!G845-1,"")</f>
        <v>0</v>
      </c>
      <c r="T845" s="228">
        <f>IFERROR(H845/_data!H845-1,"")</f>
        <v>0</v>
      </c>
      <c r="U845" s="228">
        <f>IFERROR(I845/_data!I845-1,"")</f>
        <v>0</v>
      </c>
      <c r="V845" s="228">
        <f>IFERROR(J845/_data!J845-1,"")</f>
        <v>0</v>
      </c>
      <c r="W845" s="228">
        <f>IFERROR(K845/_data!K845-1,"")</f>
        <v>0</v>
      </c>
    </row>
    <row r="846" spans="1:23" x14ac:dyDescent="0.25">
      <c r="A846" s="224" t="s">
        <v>2</v>
      </c>
      <c r="B846" s="225">
        <v>0</v>
      </c>
      <c r="C846" s="225">
        <v>0</v>
      </c>
      <c r="D846" s="225">
        <v>0</v>
      </c>
      <c r="E846" s="225">
        <v>0</v>
      </c>
      <c r="F846" s="225">
        <v>6.8519750012458131E-3</v>
      </c>
      <c r="G846" s="225">
        <v>5.3184035872154492E-3</v>
      </c>
      <c r="H846" s="225">
        <v>0</v>
      </c>
      <c r="I846" s="225">
        <v>0</v>
      </c>
      <c r="J846" s="225">
        <v>0</v>
      </c>
      <c r="K846" s="225">
        <v>0</v>
      </c>
      <c r="M846" s="224" t="s">
        <v>2</v>
      </c>
      <c r="N846" s="228" t="str">
        <f>IFERROR(B846/_data!B846-1,"")</f>
        <v/>
      </c>
      <c r="O846" s="228" t="str">
        <f>IFERROR(C846/_data!C846-1,"")</f>
        <v/>
      </c>
      <c r="P846" s="228" t="str">
        <f>IFERROR(D846/_data!D846-1,"")</f>
        <v/>
      </c>
      <c r="Q846" s="228" t="str">
        <f>IFERROR(E846/_data!E846-1,"")</f>
        <v/>
      </c>
      <c r="R846" s="228">
        <f>IFERROR(F846/_data!F846-1,"")</f>
        <v>0</v>
      </c>
      <c r="S846" s="228">
        <f>IFERROR(G846/_data!G846-1,"")</f>
        <v>0</v>
      </c>
      <c r="T846" s="228" t="str">
        <f>IFERROR(H846/_data!H846-1,"")</f>
        <v/>
      </c>
      <c r="U846" s="228" t="str">
        <f>IFERROR(I846/_data!I846-1,"")</f>
        <v/>
      </c>
      <c r="V846" s="228" t="str">
        <f>IFERROR(J846/_data!J846-1,"")</f>
        <v/>
      </c>
      <c r="W846" s="228" t="str">
        <f>IFERROR(K846/_data!K846-1,"")</f>
        <v/>
      </c>
    </row>
    <row r="847" spans="1:23" x14ac:dyDescent="0.25">
      <c r="A847" s="224" t="s">
        <v>7</v>
      </c>
      <c r="B847" s="225">
        <v>8.9338194196533202E-2</v>
      </c>
      <c r="C847" s="225">
        <v>8.3496677045891116E-2</v>
      </c>
      <c r="D847" s="225">
        <v>7.7809609481275133E-2</v>
      </c>
      <c r="E847" s="225">
        <v>7.2302597070174904E-2</v>
      </c>
      <c r="F847" s="225">
        <v>7.2998235240545134E-2</v>
      </c>
      <c r="G847" s="225">
        <v>5.8619210795616196E-2</v>
      </c>
      <c r="H847" s="225">
        <v>5.3461960839585591E-2</v>
      </c>
      <c r="I847" s="225">
        <v>4.7443882024051746E-2</v>
      </c>
      <c r="J847" s="225">
        <v>4.4958923476432731E-2</v>
      </c>
      <c r="K847" s="225">
        <v>4.5907150911580569E-2</v>
      </c>
      <c r="M847" s="224" t="s">
        <v>7</v>
      </c>
      <c r="N847" s="228">
        <f>IFERROR(B847/_data!B847-1,"")</f>
        <v>0</v>
      </c>
      <c r="O847" s="228">
        <f>IFERROR(C847/_data!C847-1,"")</f>
        <v>0</v>
      </c>
      <c r="P847" s="228">
        <f>IFERROR(D847/_data!D847-1,"")</f>
        <v>0</v>
      </c>
      <c r="Q847" s="228">
        <f>IFERROR(E847/_data!E847-1,"")</f>
        <v>0</v>
      </c>
      <c r="R847" s="228">
        <f>IFERROR(F847/_data!F847-1,"")</f>
        <v>0</v>
      </c>
      <c r="S847" s="228">
        <f>IFERROR(G847/_data!G847-1,"")</f>
        <v>0</v>
      </c>
      <c r="T847" s="228">
        <f>IFERROR(H847/_data!H847-1,"")</f>
        <v>0</v>
      </c>
      <c r="U847" s="228">
        <f>IFERROR(I847/_data!I847-1,"")</f>
        <v>0</v>
      </c>
      <c r="V847" s="228">
        <f>IFERROR(J847/_data!J847-1,"")</f>
        <v>0</v>
      </c>
      <c r="W847" s="228">
        <f>IFERROR(K847/_data!K847-1,"")</f>
        <v>0</v>
      </c>
    </row>
    <row r="848" spans="1:23" x14ac:dyDescent="0.25">
      <c r="A848" s="224" t="s">
        <v>8</v>
      </c>
      <c r="B848" s="225">
        <v>3.8155792829144983E-2</v>
      </c>
      <c r="C848" s="225">
        <v>3.5550624088702312E-2</v>
      </c>
      <c r="D848" s="225">
        <v>3.3007805801987457E-2</v>
      </c>
      <c r="E848" s="225">
        <v>3.055069916774333E-2</v>
      </c>
      <c r="F848" s="225">
        <v>3.0200240914581861E-2</v>
      </c>
      <c r="G848" s="225">
        <v>2.4341515819331392E-2</v>
      </c>
      <c r="H848" s="225">
        <v>2.2683056354653518E-2</v>
      </c>
      <c r="I848" s="225">
        <v>2.012927398144013E-2</v>
      </c>
      <c r="J848" s="225">
        <v>1.8933821359955038E-2</v>
      </c>
      <c r="K848" s="225">
        <v>1.7746630141020684E-2</v>
      </c>
      <c r="M848" s="224" t="s">
        <v>8</v>
      </c>
      <c r="N848" s="228">
        <f>IFERROR(B848/_data!B848-1,"")</f>
        <v>0</v>
      </c>
      <c r="O848" s="228">
        <f>IFERROR(C848/_data!C848-1,"")</f>
        <v>0</v>
      </c>
      <c r="P848" s="228">
        <f>IFERROR(D848/_data!D848-1,"")</f>
        <v>0</v>
      </c>
      <c r="Q848" s="228">
        <f>IFERROR(E848/_data!E848-1,"")</f>
        <v>0</v>
      </c>
      <c r="R848" s="228">
        <f>IFERROR(F848/_data!F848-1,"")</f>
        <v>0</v>
      </c>
      <c r="S848" s="228">
        <f>IFERROR(G848/_data!G848-1,"")</f>
        <v>0</v>
      </c>
      <c r="T848" s="228">
        <f>IFERROR(H848/_data!H848-1,"")</f>
        <v>0</v>
      </c>
      <c r="U848" s="228">
        <f>IFERROR(I848/_data!I848-1,"")</f>
        <v>0</v>
      </c>
      <c r="V848" s="228">
        <f>IFERROR(J848/_data!J848-1,"")</f>
        <v>0</v>
      </c>
      <c r="W848" s="228">
        <f>IFERROR(K848/_data!K848-1,"")</f>
        <v>0</v>
      </c>
    </row>
    <row r="849" spans="1:23" x14ac:dyDescent="0.25">
      <c r="A849" s="224" t="s">
        <v>9</v>
      </c>
      <c r="B849" s="225">
        <v>0</v>
      </c>
      <c r="C849" s="225">
        <v>4.2393701964931396E-3</v>
      </c>
      <c r="D849" s="225">
        <v>1.5750977593822189E-2</v>
      </c>
      <c r="E849" s="225">
        <v>2.6987175224990907E-2</v>
      </c>
      <c r="F849" s="225">
        <v>3.4292094324416746E-2</v>
      </c>
      <c r="G849" s="225">
        <v>3.7855144095828928E-2</v>
      </c>
      <c r="H849" s="225">
        <v>5.5024501476128994E-2</v>
      </c>
      <c r="I849" s="225">
        <v>8.1540618331596454E-2</v>
      </c>
      <c r="J849" s="225">
        <v>6.4055528899665204E-2</v>
      </c>
      <c r="K849" s="225">
        <v>0.101357867299223</v>
      </c>
      <c r="M849" s="224" t="s">
        <v>9</v>
      </c>
      <c r="N849" s="228" t="str">
        <f>IFERROR(B849/_data!B849-1,"")</f>
        <v/>
      </c>
      <c r="O849" s="228">
        <f>IFERROR(C849/_data!C849-1,"")</f>
        <v>0</v>
      </c>
      <c r="P849" s="228">
        <f>IFERROR(D849/_data!D849-1,"")</f>
        <v>0</v>
      </c>
      <c r="Q849" s="228">
        <f>IFERROR(E849/_data!E849-1,"")</f>
        <v>0</v>
      </c>
      <c r="R849" s="228">
        <f>IFERROR(F849/_data!F849-1,"")</f>
        <v>0</v>
      </c>
      <c r="S849" s="228">
        <f>IFERROR(G849/_data!G849-1,"")</f>
        <v>0</v>
      </c>
      <c r="T849" s="228">
        <f>IFERROR(H849/_data!H849-1,"")</f>
        <v>0</v>
      </c>
      <c r="U849" s="228">
        <f>IFERROR(I849/_data!I849-1,"")</f>
        <v>0</v>
      </c>
      <c r="V849" s="228">
        <f>IFERROR(J849/_data!J849-1,"")</f>
        <v>0</v>
      </c>
      <c r="W849" s="228">
        <f>IFERROR(K849/_data!K849-1,"")</f>
        <v>0</v>
      </c>
    </row>
    <row r="850" spans="1:23" x14ac:dyDescent="0.25">
      <c r="A850" s="224" t="s">
        <v>10</v>
      </c>
      <c r="B850" s="225">
        <v>1.5212734884626619E-3</v>
      </c>
      <c r="C850" s="225">
        <v>2.0584868408168784E-3</v>
      </c>
      <c r="D850" s="225">
        <v>2.5940200363866271E-3</v>
      </c>
      <c r="E850" s="225">
        <v>3.1072190476438802E-3</v>
      </c>
      <c r="F850" s="225">
        <v>3.6085636370197386E-3</v>
      </c>
      <c r="G850" s="225">
        <v>4.1082279206634308E-3</v>
      </c>
      <c r="H850" s="225">
        <v>4.7715167089076981E-3</v>
      </c>
      <c r="I850" s="225">
        <v>4.7040676227813345E-3</v>
      </c>
      <c r="J850" s="225">
        <v>5.565180163296833E-3</v>
      </c>
      <c r="K850" s="225">
        <v>5.922212538604422E-3</v>
      </c>
      <c r="M850" s="224" t="s">
        <v>10</v>
      </c>
      <c r="N850" s="228">
        <f>IFERROR(B850/_data!B850-1,"")</f>
        <v>0</v>
      </c>
      <c r="O850" s="228">
        <f>IFERROR(C850/_data!C850-1,"")</f>
        <v>0</v>
      </c>
      <c r="P850" s="228">
        <f>IFERROR(D850/_data!D850-1,"")</f>
        <v>0</v>
      </c>
      <c r="Q850" s="228">
        <f>IFERROR(E850/_data!E850-1,"")</f>
        <v>0</v>
      </c>
      <c r="R850" s="228">
        <f>IFERROR(F850/_data!F850-1,"")</f>
        <v>0</v>
      </c>
      <c r="S850" s="228">
        <f>IFERROR(G850/_data!G850-1,"")</f>
        <v>0</v>
      </c>
      <c r="T850" s="228">
        <f>IFERROR(H850/_data!H850-1,"")</f>
        <v>0</v>
      </c>
      <c r="U850" s="228">
        <f>IFERROR(I850/_data!I850-1,"")</f>
        <v>0</v>
      </c>
      <c r="V850" s="228">
        <f>IFERROR(J850/_data!J850-1,"")</f>
        <v>0</v>
      </c>
      <c r="W850" s="228">
        <f>IFERROR(K850/_data!K850-1,"")</f>
        <v>0</v>
      </c>
    </row>
    <row r="851" spans="1:23" x14ac:dyDescent="0.25">
      <c r="A851" s="224" t="s">
        <v>11</v>
      </c>
      <c r="B851" s="225">
        <v>1.6677664910553626E-3</v>
      </c>
      <c r="C851" s="225">
        <v>1.7246781639276552E-3</v>
      </c>
      <c r="D851" s="225">
        <v>1.780640872434888E-3</v>
      </c>
      <c r="E851" s="225">
        <v>1.8360839826986567E-3</v>
      </c>
      <c r="F851" s="225">
        <v>1.8902000003436724E-3</v>
      </c>
      <c r="G851" s="225">
        <v>1.772801195738483E-3</v>
      </c>
      <c r="H851" s="225">
        <v>2.1078568318471367E-3</v>
      </c>
      <c r="I851" s="225">
        <v>2.1711081335913851E-3</v>
      </c>
      <c r="J851" s="225">
        <v>2.0449747949226023E-3</v>
      </c>
      <c r="K851" s="225">
        <v>2.0107512166545418E-3</v>
      </c>
      <c r="M851" s="224" t="s">
        <v>11</v>
      </c>
      <c r="N851" s="228">
        <f>IFERROR(B851/_data!B851-1,"")</f>
        <v>0</v>
      </c>
      <c r="O851" s="228">
        <f>IFERROR(C851/_data!C851-1,"")</f>
        <v>0</v>
      </c>
      <c r="P851" s="228">
        <f>IFERROR(D851/_data!D851-1,"")</f>
        <v>0</v>
      </c>
      <c r="Q851" s="228">
        <f>IFERROR(E851/_data!E851-1,"")</f>
        <v>0</v>
      </c>
      <c r="R851" s="228">
        <f>IFERROR(F851/_data!F851-1,"")</f>
        <v>0</v>
      </c>
      <c r="S851" s="228">
        <f>IFERROR(G851/_data!G851-1,"")</f>
        <v>0</v>
      </c>
      <c r="T851" s="228">
        <f>IFERROR(H851/_data!H851-1,"")</f>
        <v>0</v>
      </c>
      <c r="U851" s="228">
        <f>IFERROR(I851/_data!I851-1,"")</f>
        <v>0</v>
      </c>
      <c r="V851" s="228">
        <f>IFERROR(J851/_data!J851-1,"")</f>
        <v>0</v>
      </c>
      <c r="W851" s="228">
        <f>IFERROR(K851/_data!K851-1,"")</f>
        <v>0</v>
      </c>
    </row>
    <row r="852" spans="1:23" x14ac:dyDescent="0.25">
      <c r="A852" s="226" t="s">
        <v>40</v>
      </c>
      <c r="B852" s="227">
        <v>1.7530028811793001</v>
      </c>
      <c r="C852" s="227">
        <v>1.75148300068186</v>
      </c>
      <c r="D852" s="227">
        <v>1.8185509364412333</v>
      </c>
      <c r="E852" s="227">
        <v>1.726440435045433</v>
      </c>
      <c r="F852" s="227">
        <v>1.6849092446245288</v>
      </c>
      <c r="G852" s="227">
        <v>1.5993745302607612</v>
      </c>
      <c r="H852" s="227">
        <v>1.6549927053472029</v>
      </c>
      <c r="I852" s="227">
        <v>1.6634410202967596</v>
      </c>
      <c r="J852" s="227">
        <v>1.6688520427161659</v>
      </c>
      <c r="K852" s="227">
        <v>1.5772892752732421</v>
      </c>
      <c r="M852" s="226" t="s">
        <v>40</v>
      </c>
      <c r="N852" s="228">
        <f>IFERROR(B852/_data!B852-1,"")</f>
        <v>0</v>
      </c>
      <c r="O852" s="228">
        <f>IFERROR(C852/_data!C852-1,"")</f>
        <v>0</v>
      </c>
      <c r="P852" s="228">
        <f>IFERROR(D852/_data!D852-1,"")</f>
        <v>0</v>
      </c>
      <c r="Q852" s="228">
        <f>IFERROR(E852/_data!E852-1,"")</f>
        <v>0</v>
      </c>
      <c r="R852" s="228">
        <f>IFERROR(F852/_data!F852-1,"")</f>
        <v>0</v>
      </c>
      <c r="S852" s="228">
        <f>IFERROR(G852/_data!G852-1,"")</f>
        <v>0</v>
      </c>
      <c r="T852" s="228">
        <f>IFERROR(H852/_data!H852-1,"")</f>
        <v>0</v>
      </c>
      <c r="U852" s="228">
        <f>IFERROR(I852/_data!I852-1,"")</f>
        <v>0</v>
      </c>
      <c r="V852" s="228">
        <f>IFERROR(J852/_data!J852-1,"")</f>
        <v>0</v>
      </c>
      <c r="W852" s="228">
        <f>IFERROR(K852/_data!K852-1,"")</f>
        <v>0</v>
      </c>
    </row>
    <row r="854" spans="1:23" x14ac:dyDescent="0.25">
      <c r="A854" s="150" t="s">
        <v>260</v>
      </c>
      <c r="B854" s="152"/>
      <c r="C854" s="152"/>
      <c r="D854" s="152"/>
      <c r="E854" s="152"/>
      <c r="F854" s="152"/>
      <c r="G854" s="152"/>
      <c r="H854" s="152"/>
      <c r="I854" s="152"/>
      <c r="J854" s="152"/>
      <c r="K854" s="152"/>
      <c r="M854" s="229" t="s">
        <v>257</v>
      </c>
      <c r="N854" s="150" t="str">
        <f>A854</f>
        <v>Energy consumption (MWh /Einwohner and  Year) - Road</v>
      </c>
      <c r="O854" s="152"/>
      <c r="P854" s="152"/>
      <c r="Q854" s="152"/>
      <c r="R854" s="152"/>
      <c r="S854" s="152"/>
      <c r="T854" s="152"/>
      <c r="U854" s="152"/>
      <c r="V854" s="152"/>
      <c r="W854" s="152"/>
    </row>
    <row r="855" spans="1:23" x14ac:dyDescent="0.25">
      <c r="A855" s="223" t="s">
        <v>39</v>
      </c>
      <c r="B855" s="223">
        <v>2000</v>
      </c>
      <c r="C855" s="223">
        <v>2001</v>
      </c>
      <c r="D855" s="223">
        <v>2002</v>
      </c>
      <c r="E855" s="223">
        <v>2003</v>
      </c>
      <c r="F855" s="223">
        <v>2004</v>
      </c>
      <c r="G855" s="223">
        <v>2005</v>
      </c>
      <c r="H855" s="223">
        <v>2006</v>
      </c>
      <c r="I855" s="223">
        <v>2007</v>
      </c>
      <c r="J855" s="223">
        <v>2008</v>
      </c>
      <c r="K855" s="223">
        <v>2009</v>
      </c>
      <c r="M855" s="223" t="s">
        <v>39</v>
      </c>
      <c r="N855" s="223">
        <v>2000</v>
      </c>
      <c r="O855" s="223">
        <v>2001</v>
      </c>
      <c r="P855" s="223">
        <v>2002</v>
      </c>
      <c r="Q855" s="223">
        <v>2003</v>
      </c>
      <c r="R855" s="223">
        <v>2004</v>
      </c>
      <c r="S855" s="223">
        <v>2005</v>
      </c>
      <c r="T855" s="223">
        <v>2006</v>
      </c>
      <c r="U855" s="223">
        <v>2007</v>
      </c>
      <c r="V855" s="223">
        <v>2008</v>
      </c>
      <c r="W855" s="223">
        <v>2009</v>
      </c>
    </row>
    <row r="856" spans="1:23" x14ac:dyDescent="0.25">
      <c r="A856" s="224" t="s">
        <v>1</v>
      </c>
      <c r="B856" s="225">
        <v>0</v>
      </c>
      <c r="C856" s="225">
        <v>0</v>
      </c>
      <c r="D856" s="225">
        <v>0</v>
      </c>
      <c r="E856" s="225">
        <v>0</v>
      </c>
      <c r="F856" s="225">
        <v>0</v>
      </c>
      <c r="G856" s="225">
        <v>0</v>
      </c>
      <c r="H856" s="225">
        <v>0</v>
      </c>
      <c r="I856" s="225">
        <v>0</v>
      </c>
      <c r="J856" s="225">
        <v>0</v>
      </c>
      <c r="K856" s="225">
        <v>0</v>
      </c>
      <c r="M856" s="224" t="s">
        <v>1</v>
      </c>
      <c r="N856" s="228" t="str">
        <f>IFERROR(B856/_data!B856-1,"")</f>
        <v/>
      </c>
      <c r="O856" s="228" t="str">
        <f>IFERROR(C856/_data!C856-1,"")</f>
        <v/>
      </c>
      <c r="P856" s="228" t="str">
        <f>IFERROR(D856/_data!D856-1,"")</f>
        <v/>
      </c>
      <c r="Q856" s="228" t="str">
        <f>IFERROR(E856/_data!E856-1,"")</f>
        <v/>
      </c>
      <c r="R856" s="228" t="str">
        <f>IFERROR(F856/_data!F856-1,"")</f>
        <v/>
      </c>
      <c r="S856" s="228" t="str">
        <f>IFERROR(G856/_data!G856-1,"")</f>
        <v/>
      </c>
      <c r="T856" s="228" t="str">
        <f>IFERROR(H856/_data!H856-1,"")</f>
        <v/>
      </c>
      <c r="U856" s="228" t="str">
        <f>IFERROR(I856/_data!I856-1,"")</f>
        <v/>
      </c>
      <c r="V856" s="228" t="str">
        <f>IFERROR(J856/_data!J856-1,"")</f>
        <v/>
      </c>
      <c r="W856" s="228" t="str">
        <f>IFERROR(K856/_data!K856-1,"")</f>
        <v/>
      </c>
    </row>
    <row r="857" spans="1:23" x14ac:dyDescent="0.25">
      <c r="A857" s="224" t="s">
        <v>5</v>
      </c>
      <c r="B857" s="225">
        <v>0</v>
      </c>
      <c r="C857" s="225">
        <v>0</v>
      </c>
      <c r="D857" s="225">
        <v>0</v>
      </c>
      <c r="E857" s="225">
        <v>0</v>
      </c>
      <c r="F857" s="225">
        <v>0</v>
      </c>
      <c r="G857" s="225">
        <v>0</v>
      </c>
      <c r="H857" s="225">
        <v>0</v>
      </c>
      <c r="I857" s="225">
        <v>0</v>
      </c>
      <c r="J857" s="225">
        <v>0</v>
      </c>
      <c r="K857" s="225">
        <v>0</v>
      </c>
      <c r="M857" s="224" t="s">
        <v>5</v>
      </c>
      <c r="N857" s="228" t="str">
        <f>IFERROR(B857/_data!B857-1,"")</f>
        <v/>
      </c>
      <c r="O857" s="228" t="str">
        <f>IFERROR(C857/_data!C857-1,"")</f>
        <v/>
      </c>
      <c r="P857" s="228" t="str">
        <f>IFERROR(D857/_data!D857-1,"")</f>
        <v/>
      </c>
      <c r="Q857" s="228" t="str">
        <f>IFERROR(E857/_data!E857-1,"")</f>
        <v/>
      </c>
      <c r="R857" s="228" t="str">
        <f>IFERROR(F857/_data!F857-1,"")</f>
        <v/>
      </c>
      <c r="S857" s="228" t="str">
        <f>IFERROR(G857/_data!G857-1,"")</f>
        <v/>
      </c>
      <c r="T857" s="228" t="str">
        <f>IFERROR(H857/_data!H857-1,"")</f>
        <v/>
      </c>
      <c r="U857" s="228" t="str">
        <f>IFERROR(I857/_data!I857-1,"")</f>
        <v/>
      </c>
      <c r="V857" s="228" t="str">
        <f>IFERROR(J857/_data!J857-1,"")</f>
        <v/>
      </c>
      <c r="W857" s="228" t="str">
        <f>IFERROR(K857/_data!K857-1,"")</f>
        <v/>
      </c>
    </row>
    <row r="858" spans="1:23" x14ac:dyDescent="0.25">
      <c r="A858" s="224" t="s">
        <v>6</v>
      </c>
      <c r="B858" s="225">
        <v>3.2104504952815728E-2</v>
      </c>
      <c r="C858" s="225">
        <v>3.219028340801746E-2</v>
      </c>
      <c r="D858" s="225">
        <v>3.351341987687638E-2</v>
      </c>
      <c r="E858" s="225">
        <v>3.1485037762489392E-2</v>
      </c>
      <c r="F858" s="225">
        <v>3.0210980687311088E-2</v>
      </c>
      <c r="G858" s="225">
        <v>2.8959291389069351E-2</v>
      </c>
      <c r="H858" s="225">
        <v>2.9887522242608659E-2</v>
      </c>
      <c r="I858" s="225">
        <v>2.9826890311481648E-2</v>
      </c>
      <c r="J858" s="225">
        <v>3.0399923817058385E-2</v>
      </c>
      <c r="K858" s="225">
        <v>2.7650330163349026E-2</v>
      </c>
      <c r="M858" s="224" t="s">
        <v>6</v>
      </c>
      <c r="N858" s="228">
        <f>IFERROR(B858/_data!B858-1,"")</f>
        <v>0</v>
      </c>
      <c r="O858" s="228">
        <f>IFERROR(C858/_data!C858-1,"")</f>
        <v>0</v>
      </c>
      <c r="P858" s="228">
        <f>IFERROR(D858/_data!D858-1,"")</f>
        <v>0</v>
      </c>
      <c r="Q858" s="228">
        <f>IFERROR(E858/_data!E858-1,"")</f>
        <v>0</v>
      </c>
      <c r="R858" s="228">
        <f>IFERROR(F858/_data!F858-1,"")</f>
        <v>0</v>
      </c>
      <c r="S858" s="228">
        <f>IFERROR(G858/_data!G858-1,"")</f>
        <v>0</v>
      </c>
      <c r="T858" s="228">
        <f>IFERROR(H858/_data!H858-1,"")</f>
        <v>0</v>
      </c>
      <c r="U858" s="228">
        <f>IFERROR(I858/_data!I858-1,"")</f>
        <v>0</v>
      </c>
      <c r="V858" s="228">
        <f>IFERROR(J858/_data!J858-1,"")</f>
        <v>0</v>
      </c>
      <c r="W858" s="228">
        <f>IFERROR(K858/_data!K858-1,"")</f>
        <v>0</v>
      </c>
    </row>
    <row r="859" spans="1:23" x14ac:dyDescent="0.25">
      <c r="A859" s="224" t="s">
        <v>2</v>
      </c>
      <c r="B859" s="225">
        <v>0</v>
      </c>
      <c r="C859" s="225">
        <v>0</v>
      </c>
      <c r="D859" s="225">
        <v>0</v>
      </c>
      <c r="E859" s="225">
        <v>0</v>
      </c>
      <c r="F859" s="225">
        <v>0</v>
      </c>
      <c r="G859" s="225">
        <v>0</v>
      </c>
      <c r="H859" s="225">
        <v>0</v>
      </c>
      <c r="I859" s="225">
        <v>0</v>
      </c>
      <c r="J859" s="225">
        <v>0</v>
      </c>
      <c r="K859" s="225">
        <v>0</v>
      </c>
      <c r="M859" s="224" t="s">
        <v>2</v>
      </c>
      <c r="N859" s="228" t="str">
        <f>IFERROR(B859/_data!B859-1,"")</f>
        <v/>
      </c>
      <c r="O859" s="228" t="str">
        <f>IFERROR(C859/_data!C859-1,"")</f>
        <v/>
      </c>
      <c r="P859" s="228" t="str">
        <f>IFERROR(D859/_data!D859-1,"")</f>
        <v/>
      </c>
      <c r="Q859" s="228" t="str">
        <f>IFERROR(E859/_data!E859-1,"")</f>
        <v/>
      </c>
      <c r="R859" s="228" t="str">
        <f>IFERROR(F859/_data!F859-1,"")</f>
        <v/>
      </c>
      <c r="S859" s="228" t="str">
        <f>IFERROR(G859/_data!G859-1,"")</f>
        <v/>
      </c>
      <c r="T859" s="228" t="str">
        <f>IFERROR(H859/_data!H859-1,"")</f>
        <v/>
      </c>
      <c r="U859" s="228" t="str">
        <f>IFERROR(I859/_data!I859-1,"")</f>
        <v/>
      </c>
      <c r="V859" s="228" t="str">
        <f>IFERROR(J859/_data!J859-1,"")</f>
        <v/>
      </c>
      <c r="W859" s="228" t="str">
        <f>IFERROR(K859/_data!K859-1,"")</f>
        <v/>
      </c>
    </row>
    <row r="860" spans="1:23" x14ac:dyDescent="0.25">
      <c r="A860" s="224" t="s">
        <v>7</v>
      </c>
      <c r="B860" s="225">
        <v>0.18234998215039108</v>
      </c>
      <c r="C860" s="225">
        <v>0.17168892948002398</v>
      </c>
      <c r="D860" s="225">
        <v>0.16134584794118345</v>
      </c>
      <c r="E860" s="225">
        <v>0.1513085303375396</v>
      </c>
      <c r="F860" s="225">
        <v>0.15426609548259385</v>
      </c>
      <c r="G860" s="225">
        <v>0.12451009116656687</v>
      </c>
      <c r="H860" s="225">
        <v>0.11720103459066469</v>
      </c>
      <c r="I860" s="225">
        <v>0.10588804525829984</v>
      </c>
      <c r="J860" s="225">
        <v>0.1003055049907559</v>
      </c>
      <c r="K860" s="225">
        <v>0.10415891377018453</v>
      </c>
      <c r="M860" s="224" t="s">
        <v>7</v>
      </c>
      <c r="N860" s="228">
        <f>IFERROR(B860/_data!B860-1,"")</f>
        <v>0</v>
      </c>
      <c r="O860" s="228">
        <f>IFERROR(C860/_data!C860-1,"")</f>
        <v>0</v>
      </c>
      <c r="P860" s="228">
        <f>IFERROR(D860/_data!D860-1,"")</f>
        <v>0</v>
      </c>
      <c r="Q860" s="228">
        <f>IFERROR(E860/_data!E860-1,"")</f>
        <v>0</v>
      </c>
      <c r="R860" s="228">
        <f>IFERROR(F860/_data!F860-1,"")</f>
        <v>0</v>
      </c>
      <c r="S860" s="228">
        <f>IFERROR(G860/_data!G860-1,"")</f>
        <v>0</v>
      </c>
      <c r="T860" s="228">
        <f>IFERROR(H860/_data!H860-1,"")</f>
        <v>0</v>
      </c>
      <c r="U860" s="228">
        <f>IFERROR(I860/_data!I860-1,"")</f>
        <v>0</v>
      </c>
      <c r="V860" s="228">
        <f>IFERROR(J860/_data!J860-1,"")</f>
        <v>0</v>
      </c>
      <c r="W860" s="228">
        <f>IFERROR(K860/_data!K860-1,"")</f>
        <v>0</v>
      </c>
    </row>
    <row r="861" spans="1:23" x14ac:dyDescent="0.25">
      <c r="A861" s="224" t="s">
        <v>8</v>
      </c>
      <c r="B861" s="225">
        <v>0.70628784026943892</v>
      </c>
      <c r="C861" s="225">
        <v>0.69295343235433926</v>
      </c>
      <c r="D861" s="225">
        <v>0.6801168803875377</v>
      </c>
      <c r="E861" s="225">
        <v>0.66788912920946697</v>
      </c>
      <c r="F861" s="225">
        <v>0.74408367399892428</v>
      </c>
      <c r="G861" s="225">
        <v>0.60060806019456225</v>
      </c>
      <c r="H861" s="225">
        <v>0.57350484786097633</v>
      </c>
      <c r="I861" s="225">
        <v>0.5817639323110515</v>
      </c>
      <c r="J861" s="225">
        <v>0.59798725644960626</v>
      </c>
      <c r="K861" s="225">
        <v>0.64867234398771378</v>
      </c>
      <c r="M861" s="224" t="s">
        <v>8</v>
      </c>
      <c r="N861" s="228">
        <f>IFERROR(B861/_data!B861-1,"")</f>
        <v>0</v>
      </c>
      <c r="O861" s="228">
        <f>IFERROR(C861/_data!C861-1,"")</f>
        <v>0</v>
      </c>
      <c r="P861" s="228">
        <f>IFERROR(D861/_data!D861-1,"")</f>
        <v>0</v>
      </c>
      <c r="Q861" s="228">
        <f>IFERROR(E861/_data!E861-1,"")</f>
        <v>0</v>
      </c>
      <c r="R861" s="228">
        <f>IFERROR(F861/_data!F861-1,"")</f>
        <v>0</v>
      </c>
      <c r="S861" s="228">
        <f>IFERROR(G861/_data!G861-1,"")</f>
        <v>0</v>
      </c>
      <c r="T861" s="228">
        <f>IFERROR(H861/_data!H861-1,"")</f>
        <v>0</v>
      </c>
      <c r="U861" s="228">
        <f>IFERROR(I861/_data!I861-1,"")</f>
        <v>0</v>
      </c>
      <c r="V861" s="228">
        <f>IFERROR(J861/_data!J861-1,"")</f>
        <v>0</v>
      </c>
      <c r="W861" s="228">
        <f>IFERROR(K861/_data!K861-1,"")</f>
        <v>0</v>
      </c>
    </row>
    <row r="862" spans="1:23" x14ac:dyDescent="0.25">
      <c r="A862" s="224" t="s">
        <v>9</v>
      </c>
      <c r="B862" s="225">
        <v>0</v>
      </c>
      <c r="C862" s="225">
        <v>0</v>
      </c>
      <c r="D862" s="225">
        <v>0</v>
      </c>
      <c r="E862" s="225">
        <v>0</v>
      </c>
      <c r="F862" s="225">
        <v>0</v>
      </c>
      <c r="G862" s="225">
        <v>0</v>
      </c>
      <c r="H862" s="225">
        <v>0</v>
      </c>
      <c r="I862" s="225">
        <v>0</v>
      </c>
      <c r="J862" s="225">
        <v>0</v>
      </c>
      <c r="K862" s="225">
        <v>0</v>
      </c>
      <c r="M862" s="224" t="s">
        <v>9</v>
      </c>
      <c r="N862" s="228" t="str">
        <f>IFERROR(B862/_data!B862-1,"")</f>
        <v/>
      </c>
      <c r="O862" s="228" t="str">
        <f>IFERROR(C862/_data!C862-1,"")</f>
        <v/>
      </c>
      <c r="P862" s="228" t="str">
        <f>IFERROR(D862/_data!D862-1,"")</f>
        <v/>
      </c>
      <c r="Q862" s="228" t="str">
        <f>IFERROR(E862/_data!E862-1,"")</f>
        <v/>
      </c>
      <c r="R862" s="228" t="str">
        <f>IFERROR(F862/_data!F862-1,"")</f>
        <v/>
      </c>
      <c r="S862" s="228" t="str">
        <f>IFERROR(G862/_data!G862-1,"")</f>
        <v/>
      </c>
      <c r="T862" s="228" t="str">
        <f>IFERROR(H862/_data!H862-1,"")</f>
        <v/>
      </c>
      <c r="U862" s="228" t="str">
        <f>IFERROR(I862/_data!I862-1,"")</f>
        <v/>
      </c>
      <c r="V862" s="228" t="str">
        <f>IFERROR(J862/_data!J862-1,"")</f>
        <v/>
      </c>
      <c r="W862" s="228" t="str">
        <f>IFERROR(K862/_data!K862-1,"")</f>
        <v/>
      </c>
    </row>
    <row r="863" spans="1:23" x14ac:dyDescent="0.25">
      <c r="A863" s="224" t="s">
        <v>10</v>
      </c>
      <c r="B863" s="225">
        <v>0</v>
      </c>
      <c r="C863" s="225">
        <v>0</v>
      </c>
      <c r="D863" s="225">
        <v>0</v>
      </c>
      <c r="E863" s="225">
        <v>0</v>
      </c>
      <c r="F863" s="225">
        <v>6.3579454557014447E-3</v>
      </c>
      <c r="G863" s="225">
        <v>5.3184035872154492E-3</v>
      </c>
      <c r="H863" s="225">
        <v>3.8172133671261583E-3</v>
      </c>
      <c r="I863" s="225">
        <v>2.8224405736688002E-3</v>
      </c>
      <c r="J863" s="225">
        <v>1.8516687197806646E-3</v>
      </c>
      <c r="K863" s="225">
        <v>9.103401030625041E-4</v>
      </c>
      <c r="M863" s="224" t="s">
        <v>10</v>
      </c>
      <c r="N863" s="228" t="str">
        <f>IFERROR(B863/_data!B863-1,"")</f>
        <v/>
      </c>
      <c r="O863" s="228" t="str">
        <f>IFERROR(C863/_data!C863-1,"")</f>
        <v/>
      </c>
      <c r="P863" s="228" t="str">
        <f>IFERROR(D863/_data!D863-1,"")</f>
        <v/>
      </c>
      <c r="Q863" s="228" t="str">
        <f>IFERROR(E863/_data!E863-1,"")</f>
        <v/>
      </c>
      <c r="R863" s="228">
        <f>IFERROR(F863/_data!F863-1,"")</f>
        <v>0</v>
      </c>
      <c r="S863" s="228">
        <f>IFERROR(G863/_data!G863-1,"")</f>
        <v>0</v>
      </c>
      <c r="T863" s="228">
        <f>IFERROR(H863/_data!H863-1,"")</f>
        <v>0</v>
      </c>
      <c r="U863" s="228">
        <f>IFERROR(I863/_data!I863-1,"")</f>
        <v>0</v>
      </c>
      <c r="V863" s="228">
        <f>IFERROR(J863/_data!J863-1,"")</f>
        <v>0</v>
      </c>
      <c r="W863" s="228">
        <f>IFERROR(K863/_data!K863-1,"")</f>
        <v>0</v>
      </c>
    </row>
    <row r="864" spans="1:23" x14ac:dyDescent="0.25">
      <c r="A864" s="224" t="s">
        <v>11</v>
      </c>
      <c r="B864" s="225">
        <v>0</v>
      </c>
      <c r="C864" s="225">
        <v>0</v>
      </c>
      <c r="D864" s="225">
        <v>0</v>
      </c>
      <c r="E864" s="225">
        <v>0</v>
      </c>
      <c r="F864" s="225">
        <v>0</v>
      </c>
      <c r="G864" s="225">
        <v>0</v>
      </c>
      <c r="H864" s="225">
        <v>0</v>
      </c>
      <c r="I864" s="225">
        <v>0</v>
      </c>
      <c r="J864" s="225">
        <v>0</v>
      </c>
      <c r="K864" s="225">
        <v>0</v>
      </c>
      <c r="M864" s="224" t="s">
        <v>11</v>
      </c>
      <c r="N864" s="228" t="str">
        <f>IFERROR(B864/_data!B864-1,"")</f>
        <v/>
      </c>
      <c r="O864" s="228" t="str">
        <f>IFERROR(C864/_data!C864-1,"")</f>
        <v/>
      </c>
      <c r="P864" s="228" t="str">
        <f>IFERROR(D864/_data!D864-1,"")</f>
        <v/>
      </c>
      <c r="Q864" s="228" t="str">
        <f>IFERROR(E864/_data!E864-1,"")</f>
        <v/>
      </c>
      <c r="R864" s="228" t="str">
        <f>IFERROR(F864/_data!F864-1,"")</f>
        <v/>
      </c>
      <c r="S864" s="228" t="str">
        <f>IFERROR(G864/_data!G864-1,"")</f>
        <v/>
      </c>
      <c r="T864" s="228" t="str">
        <f>IFERROR(H864/_data!H864-1,"")</f>
        <v/>
      </c>
      <c r="U864" s="228" t="str">
        <f>IFERROR(I864/_data!I864-1,"")</f>
        <v/>
      </c>
      <c r="V864" s="228" t="str">
        <f>IFERROR(J864/_data!J864-1,"")</f>
        <v/>
      </c>
      <c r="W864" s="228" t="str">
        <f>IFERROR(K864/_data!K864-1,"")</f>
        <v/>
      </c>
    </row>
    <row r="865" spans="1:23" x14ac:dyDescent="0.25">
      <c r="A865" s="226" t="s">
        <v>40</v>
      </c>
      <c r="B865" s="227">
        <v>0.92074232737264572</v>
      </c>
      <c r="C865" s="227">
        <v>0.89683264524238071</v>
      </c>
      <c r="D865" s="227">
        <v>0.87497614820559755</v>
      </c>
      <c r="E865" s="227">
        <v>0.85068269730949597</v>
      </c>
      <c r="F865" s="227">
        <v>0.93491869562453067</v>
      </c>
      <c r="G865" s="227">
        <v>0.75939584633741397</v>
      </c>
      <c r="H865" s="227">
        <v>0.72441061806137585</v>
      </c>
      <c r="I865" s="227">
        <v>0.7203013084545018</v>
      </c>
      <c r="J865" s="227">
        <v>0.73054435397720119</v>
      </c>
      <c r="K865" s="227">
        <v>0.78139192802430979</v>
      </c>
      <c r="M865" s="226" t="s">
        <v>40</v>
      </c>
      <c r="N865" s="228">
        <f>IFERROR(B865/_data!B865-1,"")</f>
        <v>0</v>
      </c>
      <c r="O865" s="228">
        <f>IFERROR(C865/_data!C865-1,"")</f>
        <v>0</v>
      </c>
      <c r="P865" s="228">
        <f>IFERROR(D865/_data!D865-1,"")</f>
        <v>0</v>
      </c>
      <c r="Q865" s="228">
        <f>IFERROR(E865/_data!E865-1,"")</f>
        <v>0</v>
      </c>
      <c r="R865" s="228">
        <f>IFERROR(F865/_data!F865-1,"")</f>
        <v>0</v>
      </c>
      <c r="S865" s="228">
        <f>IFERROR(G865/_data!G865-1,"")</f>
        <v>0</v>
      </c>
      <c r="T865" s="228">
        <f>IFERROR(H865/_data!H865-1,"")</f>
        <v>0</v>
      </c>
      <c r="U865" s="228">
        <f>IFERROR(I865/_data!I865-1,"")</f>
        <v>0</v>
      </c>
      <c r="V865" s="228">
        <f>IFERROR(J865/_data!J865-1,"")</f>
        <v>0</v>
      </c>
      <c r="W865" s="228">
        <f>IFERROR(K865/_data!K865-1,"")</f>
        <v>0</v>
      </c>
    </row>
    <row r="867" spans="1:23" x14ac:dyDescent="0.25">
      <c r="A867" s="150" t="s">
        <v>261</v>
      </c>
      <c r="B867" s="152"/>
      <c r="C867" s="152"/>
      <c r="D867" s="152"/>
      <c r="E867" s="152"/>
      <c r="F867" s="152"/>
      <c r="G867" s="152"/>
      <c r="H867" s="152"/>
      <c r="I867" s="152"/>
      <c r="J867" s="152"/>
      <c r="K867" s="152"/>
      <c r="M867" s="229" t="s">
        <v>257</v>
      </c>
      <c r="N867" s="150" t="str">
        <f>A867</f>
        <v>Energy consumption (MWh /Einwohner and  Year) - Rail</v>
      </c>
      <c r="O867" s="152"/>
      <c r="P867" s="152"/>
      <c r="Q867" s="152"/>
      <c r="R867" s="152"/>
      <c r="S867" s="152"/>
      <c r="T867" s="152"/>
      <c r="U867" s="152"/>
      <c r="V867" s="152"/>
      <c r="W867" s="152"/>
    </row>
    <row r="868" spans="1:23" x14ac:dyDescent="0.25">
      <c r="A868" s="223" t="s">
        <v>39</v>
      </c>
      <c r="B868" s="223">
        <v>2000</v>
      </c>
      <c r="C868" s="223">
        <v>2001</v>
      </c>
      <c r="D868" s="223">
        <v>2002</v>
      </c>
      <c r="E868" s="223">
        <v>2003</v>
      </c>
      <c r="F868" s="223">
        <v>2004</v>
      </c>
      <c r="G868" s="223">
        <v>2005</v>
      </c>
      <c r="H868" s="223">
        <v>2006</v>
      </c>
      <c r="I868" s="223">
        <v>2007</v>
      </c>
      <c r="J868" s="223">
        <v>2008</v>
      </c>
      <c r="K868" s="223">
        <v>2009</v>
      </c>
      <c r="M868" s="223" t="s">
        <v>39</v>
      </c>
      <c r="N868" s="223">
        <v>2000</v>
      </c>
      <c r="O868" s="223">
        <v>2001</v>
      </c>
      <c r="P868" s="223">
        <v>2002</v>
      </c>
      <c r="Q868" s="223">
        <v>2003</v>
      </c>
      <c r="R868" s="223">
        <v>2004</v>
      </c>
      <c r="S868" s="223">
        <v>2005</v>
      </c>
      <c r="T868" s="223">
        <v>2006</v>
      </c>
      <c r="U868" s="223">
        <v>2007</v>
      </c>
      <c r="V868" s="223">
        <v>2008</v>
      </c>
      <c r="W868" s="223">
        <v>2009</v>
      </c>
    </row>
    <row r="869" spans="1:23" x14ac:dyDescent="0.25">
      <c r="A869" s="224" t="s">
        <v>1</v>
      </c>
      <c r="B869" s="225">
        <v>6.4501995910816864E-3</v>
      </c>
      <c r="C869" s="225">
        <v>6.3690695550463862E-3</v>
      </c>
      <c r="D869" s="225">
        <v>6.4498769379308148E-3</v>
      </c>
      <c r="E869" s="225">
        <v>6.3752312488021988E-3</v>
      </c>
      <c r="F869" s="225">
        <v>6.4546034102644732E-3</v>
      </c>
      <c r="G869" s="225">
        <v>5.9978004526481613E-3</v>
      </c>
      <c r="H869" s="225">
        <v>6.3445441953607845E-3</v>
      </c>
      <c r="I869" s="225">
        <v>6.0274097232560827E-3</v>
      </c>
      <c r="J869" s="225">
        <v>5.9721403214903846E-3</v>
      </c>
      <c r="K869" s="225">
        <v>5.9422200133970055E-3</v>
      </c>
      <c r="M869" s="224" t="s">
        <v>1</v>
      </c>
      <c r="N869" s="228">
        <f>IFERROR(B869/_data!B869-1,"")</f>
        <v>0</v>
      </c>
      <c r="O869" s="228">
        <f>IFERROR(C869/_data!C869-1,"")</f>
        <v>0</v>
      </c>
      <c r="P869" s="228">
        <f>IFERROR(D869/_data!D869-1,"")</f>
        <v>0</v>
      </c>
      <c r="Q869" s="228">
        <f>IFERROR(E869/_data!E869-1,"")</f>
        <v>0</v>
      </c>
      <c r="R869" s="228">
        <f>IFERROR(F869/_data!F869-1,"")</f>
        <v>0</v>
      </c>
      <c r="S869" s="228">
        <f>IFERROR(G869/_data!G869-1,"")</f>
        <v>0</v>
      </c>
      <c r="T869" s="228">
        <f>IFERROR(H869/_data!H869-1,"")</f>
        <v>0</v>
      </c>
      <c r="U869" s="228">
        <f>IFERROR(I869/_data!I869-1,"")</f>
        <v>0</v>
      </c>
      <c r="V869" s="228">
        <f>IFERROR(J869/_data!J869-1,"")</f>
        <v>0</v>
      </c>
      <c r="W869" s="228">
        <f>IFERROR(K869/_data!K869-1,"")</f>
        <v>0</v>
      </c>
    </row>
    <row r="870" spans="1:23" x14ac:dyDescent="0.25">
      <c r="A870" s="224" t="s">
        <v>5</v>
      </c>
      <c r="B870" s="225">
        <v>0</v>
      </c>
      <c r="C870" s="225">
        <v>0</v>
      </c>
      <c r="D870" s="225">
        <v>0</v>
      </c>
      <c r="E870" s="225">
        <v>0</v>
      </c>
      <c r="F870" s="225">
        <v>0</v>
      </c>
      <c r="G870" s="225">
        <v>0</v>
      </c>
      <c r="H870" s="225">
        <v>0</v>
      </c>
      <c r="I870" s="225">
        <v>0</v>
      </c>
      <c r="J870" s="225">
        <v>0</v>
      </c>
      <c r="K870" s="225">
        <v>0</v>
      </c>
      <c r="M870" s="224" t="s">
        <v>5</v>
      </c>
      <c r="N870" s="228" t="str">
        <f>IFERROR(B870/_data!B870-1,"")</f>
        <v/>
      </c>
      <c r="O870" s="228" t="str">
        <f>IFERROR(C870/_data!C870-1,"")</f>
        <v/>
      </c>
      <c r="P870" s="228" t="str">
        <f>IFERROR(D870/_data!D870-1,"")</f>
        <v/>
      </c>
      <c r="Q870" s="228" t="str">
        <f>IFERROR(E870/_data!E870-1,"")</f>
        <v/>
      </c>
      <c r="R870" s="228" t="str">
        <f>IFERROR(F870/_data!F870-1,"")</f>
        <v/>
      </c>
      <c r="S870" s="228" t="str">
        <f>IFERROR(G870/_data!G870-1,"")</f>
        <v/>
      </c>
      <c r="T870" s="228" t="str">
        <f>IFERROR(H870/_data!H870-1,"")</f>
        <v/>
      </c>
      <c r="U870" s="228" t="str">
        <f>IFERROR(I870/_data!I870-1,"")</f>
        <v/>
      </c>
      <c r="V870" s="228" t="str">
        <f>IFERROR(J870/_data!J870-1,"")</f>
        <v/>
      </c>
      <c r="W870" s="228" t="str">
        <f>IFERROR(K870/_data!K870-1,"")</f>
        <v/>
      </c>
    </row>
    <row r="871" spans="1:23" x14ac:dyDescent="0.25">
      <c r="A871" s="224" t="s">
        <v>6</v>
      </c>
      <c r="B871" s="225">
        <v>0</v>
      </c>
      <c r="C871" s="225">
        <v>0</v>
      </c>
      <c r="D871" s="225">
        <v>0</v>
      </c>
      <c r="E871" s="225">
        <v>0</v>
      </c>
      <c r="F871" s="225">
        <v>0</v>
      </c>
      <c r="G871" s="225">
        <v>0</v>
      </c>
      <c r="H871" s="225">
        <v>0</v>
      </c>
      <c r="I871" s="225">
        <v>0</v>
      </c>
      <c r="J871" s="225">
        <v>0</v>
      </c>
      <c r="K871" s="225">
        <v>0</v>
      </c>
      <c r="M871" s="224" t="s">
        <v>6</v>
      </c>
      <c r="N871" s="228" t="str">
        <f>IFERROR(B871/_data!B871-1,"")</f>
        <v/>
      </c>
      <c r="O871" s="228" t="str">
        <f>IFERROR(C871/_data!C871-1,"")</f>
        <v/>
      </c>
      <c r="P871" s="228" t="str">
        <f>IFERROR(D871/_data!D871-1,"")</f>
        <v/>
      </c>
      <c r="Q871" s="228" t="str">
        <f>IFERROR(E871/_data!E871-1,"")</f>
        <v/>
      </c>
      <c r="R871" s="228" t="str">
        <f>IFERROR(F871/_data!F871-1,"")</f>
        <v/>
      </c>
      <c r="S871" s="228" t="str">
        <f>IFERROR(G871/_data!G871-1,"")</f>
        <v/>
      </c>
      <c r="T871" s="228" t="str">
        <f>IFERROR(H871/_data!H871-1,"")</f>
        <v/>
      </c>
      <c r="U871" s="228" t="str">
        <f>IFERROR(I871/_data!I871-1,"")</f>
        <v/>
      </c>
      <c r="V871" s="228" t="str">
        <f>IFERROR(J871/_data!J871-1,"")</f>
        <v/>
      </c>
      <c r="W871" s="228" t="str">
        <f>IFERROR(K871/_data!K871-1,"")</f>
        <v/>
      </c>
    </row>
    <row r="872" spans="1:23" x14ac:dyDescent="0.25">
      <c r="A872" s="224" t="s">
        <v>2</v>
      </c>
      <c r="B872" s="225">
        <v>0</v>
      </c>
      <c r="C872" s="225">
        <v>0</v>
      </c>
      <c r="D872" s="225">
        <v>0</v>
      </c>
      <c r="E872" s="225">
        <v>0</v>
      </c>
      <c r="F872" s="225">
        <v>0</v>
      </c>
      <c r="G872" s="225">
        <v>0</v>
      </c>
      <c r="H872" s="225">
        <v>0</v>
      </c>
      <c r="I872" s="225">
        <v>0</v>
      </c>
      <c r="J872" s="225">
        <v>0</v>
      </c>
      <c r="K872" s="225">
        <v>0</v>
      </c>
      <c r="M872" s="224" t="s">
        <v>2</v>
      </c>
      <c r="N872" s="228" t="str">
        <f>IFERROR(B872/_data!B872-1,"")</f>
        <v/>
      </c>
      <c r="O872" s="228" t="str">
        <f>IFERROR(C872/_data!C872-1,"")</f>
        <v/>
      </c>
      <c r="P872" s="228" t="str">
        <f>IFERROR(D872/_data!D872-1,"")</f>
        <v/>
      </c>
      <c r="Q872" s="228" t="str">
        <f>IFERROR(E872/_data!E872-1,"")</f>
        <v/>
      </c>
      <c r="R872" s="228" t="str">
        <f>IFERROR(F872/_data!F872-1,"")</f>
        <v/>
      </c>
      <c r="S872" s="228" t="str">
        <f>IFERROR(G872/_data!G872-1,"")</f>
        <v/>
      </c>
      <c r="T872" s="228" t="str">
        <f>IFERROR(H872/_data!H872-1,"")</f>
        <v/>
      </c>
      <c r="U872" s="228" t="str">
        <f>IFERROR(I872/_data!I872-1,"")</f>
        <v/>
      </c>
      <c r="V872" s="228" t="str">
        <f>IFERROR(J872/_data!J872-1,"")</f>
        <v/>
      </c>
      <c r="W872" s="228" t="str">
        <f>IFERROR(K872/_data!K872-1,"")</f>
        <v/>
      </c>
    </row>
    <row r="873" spans="1:23" x14ac:dyDescent="0.25">
      <c r="A873" s="224" t="s">
        <v>7</v>
      </c>
      <c r="B873" s="225">
        <v>5.3717857181492662E-2</v>
      </c>
      <c r="C873" s="225">
        <v>5.03160945631023E-2</v>
      </c>
      <c r="D873" s="225">
        <v>4.7011117354345773E-2</v>
      </c>
      <c r="E873" s="225">
        <v>4.3794405528155535E-2</v>
      </c>
      <c r="F873" s="225">
        <v>4.4269343189867152E-2</v>
      </c>
      <c r="G873" s="225">
        <v>3.5636488707150228E-2</v>
      </c>
      <c r="H873" s="225">
        <v>3.2981142965966395E-2</v>
      </c>
      <c r="I873" s="225">
        <v>2.9434023125403202E-2</v>
      </c>
      <c r="J873" s="225">
        <v>2.767329075716158E-2</v>
      </c>
      <c r="K873" s="225">
        <v>2.8480640367241197E-2</v>
      </c>
      <c r="M873" s="224" t="s">
        <v>7</v>
      </c>
      <c r="N873" s="228">
        <f>IFERROR(B873/_data!B873-1,"")</f>
        <v>0</v>
      </c>
      <c r="O873" s="228">
        <f>IFERROR(C873/_data!C873-1,"")</f>
        <v>0</v>
      </c>
      <c r="P873" s="228">
        <f>IFERROR(D873/_data!D873-1,"")</f>
        <v>0</v>
      </c>
      <c r="Q873" s="228">
        <f>IFERROR(E873/_data!E873-1,"")</f>
        <v>0</v>
      </c>
      <c r="R873" s="228">
        <f>IFERROR(F873/_data!F873-1,"")</f>
        <v>0</v>
      </c>
      <c r="S873" s="228">
        <f>IFERROR(G873/_data!G873-1,"")</f>
        <v>0</v>
      </c>
      <c r="T873" s="228">
        <f>IFERROR(H873/_data!H873-1,"")</f>
        <v>0</v>
      </c>
      <c r="U873" s="228">
        <f>IFERROR(I873/_data!I873-1,"")</f>
        <v>0</v>
      </c>
      <c r="V873" s="228">
        <f>IFERROR(J873/_data!J873-1,"")</f>
        <v>0</v>
      </c>
      <c r="W873" s="228">
        <f>IFERROR(K873/_data!K873-1,"")</f>
        <v>0</v>
      </c>
    </row>
    <row r="874" spans="1:23" x14ac:dyDescent="0.25">
      <c r="A874" s="224" t="s">
        <v>8</v>
      </c>
      <c r="B874" s="225">
        <v>0</v>
      </c>
      <c r="C874" s="225">
        <v>0</v>
      </c>
      <c r="D874" s="225">
        <v>0</v>
      </c>
      <c r="E874" s="225">
        <v>0</v>
      </c>
      <c r="F874" s="225">
        <v>0</v>
      </c>
      <c r="G874" s="225">
        <v>0</v>
      </c>
      <c r="H874" s="225">
        <v>0</v>
      </c>
      <c r="I874" s="225">
        <v>0</v>
      </c>
      <c r="J874" s="225">
        <v>0</v>
      </c>
      <c r="K874" s="225">
        <v>0</v>
      </c>
      <c r="M874" s="224" t="s">
        <v>8</v>
      </c>
      <c r="N874" s="228" t="str">
        <f>IFERROR(B874/_data!B874-1,"")</f>
        <v/>
      </c>
      <c r="O874" s="228" t="str">
        <f>IFERROR(C874/_data!C874-1,"")</f>
        <v/>
      </c>
      <c r="P874" s="228" t="str">
        <f>IFERROR(D874/_data!D874-1,"")</f>
        <v/>
      </c>
      <c r="Q874" s="228" t="str">
        <f>IFERROR(E874/_data!E874-1,"")</f>
        <v/>
      </c>
      <c r="R874" s="228" t="str">
        <f>IFERROR(F874/_data!F874-1,"")</f>
        <v/>
      </c>
      <c r="S874" s="228" t="str">
        <f>IFERROR(G874/_data!G874-1,"")</f>
        <v/>
      </c>
      <c r="T874" s="228" t="str">
        <f>IFERROR(H874/_data!H874-1,"")</f>
        <v/>
      </c>
      <c r="U874" s="228" t="str">
        <f>IFERROR(I874/_data!I874-1,"")</f>
        <v/>
      </c>
      <c r="V874" s="228" t="str">
        <f>IFERROR(J874/_data!J874-1,"")</f>
        <v/>
      </c>
      <c r="W874" s="228" t="str">
        <f>IFERROR(K874/_data!K874-1,"")</f>
        <v/>
      </c>
    </row>
    <row r="875" spans="1:23" x14ac:dyDescent="0.25">
      <c r="A875" s="224" t="s">
        <v>9</v>
      </c>
      <c r="B875" s="225">
        <v>0</v>
      </c>
      <c r="C875" s="225">
        <v>0</v>
      </c>
      <c r="D875" s="225">
        <v>0</v>
      </c>
      <c r="E875" s="225">
        <v>0</v>
      </c>
      <c r="F875" s="225">
        <v>0</v>
      </c>
      <c r="G875" s="225">
        <v>0</v>
      </c>
      <c r="H875" s="225">
        <v>0</v>
      </c>
      <c r="I875" s="225">
        <v>0</v>
      </c>
      <c r="J875" s="225">
        <v>0</v>
      </c>
      <c r="K875" s="225">
        <v>0</v>
      </c>
      <c r="M875" s="224" t="s">
        <v>9</v>
      </c>
      <c r="N875" s="228" t="str">
        <f>IFERROR(B875/_data!B875-1,"")</f>
        <v/>
      </c>
      <c r="O875" s="228" t="str">
        <f>IFERROR(C875/_data!C875-1,"")</f>
        <v/>
      </c>
      <c r="P875" s="228" t="str">
        <f>IFERROR(D875/_data!D875-1,"")</f>
        <v/>
      </c>
      <c r="Q875" s="228" t="str">
        <f>IFERROR(E875/_data!E875-1,"")</f>
        <v/>
      </c>
      <c r="R875" s="228" t="str">
        <f>IFERROR(F875/_data!F875-1,"")</f>
        <v/>
      </c>
      <c r="S875" s="228" t="str">
        <f>IFERROR(G875/_data!G875-1,"")</f>
        <v/>
      </c>
      <c r="T875" s="228" t="str">
        <f>IFERROR(H875/_data!H875-1,"")</f>
        <v/>
      </c>
      <c r="U875" s="228" t="str">
        <f>IFERROR(I875/_data!I875-1,"")</f>
        <v/>
      </c>
      <c r="V875" s="228" t="str">
        <f>IFERROR(J875/_data!J875-1,"")</f>
        <v/>
      </c>
      <c r="W875" s="228" t="str">
        <f>IFERROR(K875/_data!K875-1,"")</f>
        <v/>
      </c>
    </row>
    <row r="876" spans="1:23" x14ac:dyDescent="0.25">
      <c r="A876" s="224" t="s">
        <v>10</v>
      </c>
      <c r="B876" s="225">
        <v>0</v>
      </c>
      <c r="C876" s="225">
        <v>0</v>
      </c>
      <c r="D876" s="225">
        <v>0</v>
      </c>
      <c r="E876" s="225">
        <v>0</v>
      </c>
      <c r="F876" s="225">
        <v>0</v>
      </c>
      <c r="G876" s="225">
        <v>0</v>
      </c>
      <c r="H876" s="225">
        <v>0</v>
      </c>
      <c r="I876" s="225">
        <v>0</v>
      </c>
      <c r="J876" s="225">
        <v>0</v>
      </c>
      <c r="K876" s="225">
        <v>0</v>
      </c>
      <c r="M876" s="224" t="s">
        <v>10</v>
      </c>
      <c r="N876" s="228" t="str">
        <f>IFERROR(B876/_data!B876-1,"")</f>
        <v/>
      </c>
      <c r="O876" s="228" t="str">
        <f>IFERROR(C876/_data!C876-1,"")</f>
        <v/>
      </c>
      <c r="P876" s="228" t="str">
        <f>IFERROR(D876/_data!D876-1,"")</f>
        <v/>
      </c>
      <c r="Q876" s="228" t="str">
        <f>IFERROR(E876/_data!E876-1,"")</f>
        <v/>
      </c>
      <c r="R876" s="228" t="str">
        <f>IFERROR(F876/_data!F876-1,"")</f>
        <v/>
      </c>
      <c r="S876" s="228" t="str">
        <f>IFERROR(G876/_data!G876-1,"")</f>
        <v/>
      </c>
      <c r="T876" s="228" t="str">
        <f>IFERROR(H876/_data!H876-1,"")</f>
        <v/>
      </c>
      <c r="U876" s="228" t="str">
        <f>IFERROR(I876/_data!I876-1,"")</f>
        <v/>
      </c>
      <c r="V876" s="228" t="str">
        <f>IFERROR(J876/_data!J876-1,"")</f>
        <v/>
      </c>
      <c r="W876" s="228" t="str">
        <f>IFERROR(K876/_data!K876-1,"")</f>
        <v/>
      </c>
    </row>
    <row r="877" spans="1:23" x14ac:dyDescent="0.25">
      <c r="A877" s="224" t="s">
        <v>11</v>
      </c>
      <c r="B877" s="225">
        <v>0</v>
      </c>
      <c r="C877" s="225">
        <v>0</v>
      </c>
      <c r="D877" s="225">
        <v>0</v>
      </c>
      <c r="E877" s="225">
        <v>0</v>
      </c>
      <c r="F877" s="225">
        <v>0</v>
      </c>
      <c r="G877" s="225">
        <v>0</v>
      </c>
      <c r="H877" s="225">
        <v>0</v>
      </c>
      <c r="I877" s="225">
        <v>0</v>
      </c>
      <c r="J877" s="225">
        <v>0</v>
      </c>
      <c r="K877" s="225">
        <v>0</v>
      </c>
      <c r="M877" s="224" t="s">
        <v>11</v>
      </c>
      <c r="N877" s="228" t="str">
        <f>IFERROR(B877/_data!B877-1,"")</f>
        <v/>
      </c>
      <c r="O877" s="228" t="str">
        <f>IFERROR(C877/_data!C877-1,"")</f>
        <v/>
      </c>
      <c r="P877" s="228" t="str">
        <f>IFERROR(D877/_data!D877-1,"")</f>
        <v/>
      </c>
      <c r="Q877" s="228" t="str">
        <f>IFERROR(E877/_data!E877-1,"")</f>
        <v/>
      </c>
      <c r="R877" s="228" t="str">
        <f>IFERROR(F877/_data!F877-1,"")</f>
        <v/>
      </c>
      <c r="S877" s="228" t="str">
        <f>IFERROR(G877/_data!G877-1,"")</f>
        <v/>
      </c>
      <c r="T877" s="228" t="str">
        <f>IFERROR(H877/_data!H877-1,"")</f>
        <v/>
      </c>
      <c r="U877" s="228" t="str">
        <f>IFERROR(I877/_data!I877-1,"")</f>
        <v/>
      </c>
      <c r="V877" s="228" t="str">
        <f>IFERROR(J877/_data!J877-1,"")</f>
        <v/>
      </c>
      <c r="W877" s="228" t="str">
        <f>IFERROR(K877/_data!K877-1,"")</f>
        <v/>
      </c>
    </row>
    <row r="878" spans="1:23" x14ac:dyDescent="0.25">
      <c r="A878" s="226" t="s">
        <v>40</v>
      </c>
      <c r="B878" s="227">
        <v>6.0168056772574349E-2</v>
      </c>
      <c r="C878" s="227">
        <v>5.6685164118148688E-2</v>
      </c>
      <c r="D878" s="227">
        <v>5.346099429227659E-2</v>
      </c>
      <c r="E878" s="227">
        <v>5.0169636776957731E-2</v>
      </c>
      <c r="F878" s="227">
        <v>5.0723946600131624E-2</v>
      </c>
      <c r="G878" s="227">
        <v>4.1634289159798388E-2</v>
      </c>
      <c r="H878" s="227">
        <v>3.9325687161327179E-2</v>
      </c>
      <c r="I878" s="227">
        <v>3.5461432848659283E-2</v>
      </c>
      <c r="J878" s="227">
        <v>3.3645431078651963E-2</v>
      </c>
      <c r="K878" s="227">
        <v>3.4422860380638201E-2</v>
      </c>
      <c r="M878" s="226" t="s">
        <v>40</v>
      </c>
      <c r="N878" s="228">
        <f>IFERROR(B878/_data!B878-1,"")</f>
        <v>0</v>
      </c>
      <c r="O878" s="228">
        <f>IFERROR(C878/_data!C878-1,"")</f>
        <v>0</v>
      </c>
      <c r="P878" s="228">
        <f>IFERROR(D878/_data!D878-1,"")</f>
        <v>0</v>
      </c>
      <c r="Q878" s="228">
        <f>IFERROR(E878/_data!E878-1,"")</f>
        <v>0</v>
      </c>
      <c r="R878" s="228">
        <f>IFERROR(F878/_data!F878-1,"")</f>
        <v>0</v>
      </c>
      <c r="S878" s="228">
        <f>IFERROR(G878/_data!G878-1,"")</f>
        <v>0</v>
      </c>
      <c r="T878" s="228">
        <f>IFERROR(H878/_data!H878-1,"")</f>
        <v>0</v>
      </c>
      <c r="U878" s="228">
        <f>IFERROR(I878/_data!I878-1,"")</f>
        <v>0</v>
      </c>
      <c r="V878" s="228">
        <f>IFERROR(J878/_data!J878-1,"")</f>
        <v>0</v>
      </c>
      <c r="W878" s="228">
        <f>IFERROR(K878/_data!K878-1,"")</f>
        <v>0</v>
      </c>
    </row>
  </sheetData>
  <mergeCells count="44">
    <mergeCell ref="A801:K801"/>
    <mergeCell ref="M801:W801"/>
    <mergeCell ref="Y801:AI801"/>
    <mergeCell ref="AK801:AU801"/>
    <mergeCell ref="A641:K641"/>
    <mergeCell ref="M641:W641"/>
    <mergeCell ref="Y641:AI641"/>
    <mergeCell ref="AK641:AU641"/>
    <mergeCell ref="A721:K721"/>
    <mergeCell ref="M721:W721"/>
    <mergeCell ref="Y721:AI721"/>
    <mergeCell ref="AK721:AU721"/>
    <mergeCell ref="A481:K481"/>
    <mergeCell ref="M481:W481"/>
    <mergeCell ref="Y481:AI481"/>
    <mergeCell ref="AK481:AU481"/>
    <mergeCell ref="A561:K561"/>
    <mergeCell ref="M561:W561"/>
    <mergeCell ref="Y561:AI561"/>
    <mergeCell ref="AK561:AU561"/>
    <mergeCell ref="A321:K321"/>
    <mergeCell ref="M321:W321"/>
    <mergeCell ref="Y321:AI321"/>
    <mergeCell ref="AK321:AU321"/>
    <mergeCell ref="A401:K401"/>
    <mergeCell ref="M401:W401"/>
    <mergeCell ref="Y401:AI401"/>
    <mergeCell ref="AK401:AU401"/>
    <mergeCell ref="A161:K161"/>
    <mergeCell ref="M161:W161"/>
    <mergeCell ref="Y161:AI161"/>
    <mergeCell ref="AK161:AU161"/>
    <mergeCell ref="A241:K241"/>
    <mergeCell ref="M241:W241"/>
    <mergeCell ref="Y241:AI241"/>
    <mergeCell ref="AK241:AU241"/>
    <mergeCell ref="A1:K1"/>
    <mergeCell ref="M1:W1"/>
    <mergeCell ref="Y1:AI1"/>
    <mergeCell ref="AK1:AU1"/>
    <mergeCell ref="A81:K81"/>
    <mergeCell ref="M81:W81"/>
    <mergeCell ref="Y81:AI81"/>
    <mergeCell ref="AK81:AU81"/>
  </mergeCells>
  <conditionalFormatting sqref="N4:W13">
    <cfRule type="cellIs" dxfId="65" priority="104" operator="notEqual">
      <formula>0</formula>
    </cfRule>
  </conditionalFormatting>
  <conditionalFormatting sqref="N17:W26">
    <cfRule type="cellIs" dxfId="64" priority="65" operator="notEqual">
      <formula>0</formula>
    </cfRule>
  </conditionalFormatting>
  <conditionalFormatting sqref="N30:W39">
    <cfRule type="cellIs" dxfId="63" priority="64" operator="notEqual">
      <formula>0</formula>
    </cfRule>
  </conditionalFormatting>
  <conditionalFormatting sqref="N43:W52">
    <cfRule type="cellIs" dxfId="62" priority="63" operator="notEqual">
      <formula>0</formula>
    </cfRule>
  </conditionalFormatting>
  <conditionalFormatting sqref="N56:W65">
    <cfRule type="cellIs" dxfId="61" priority="62" operator="notEqual">
      <formula>0</formula>
    </cfRule>
  </conditionalFormatting>
  <conditionalFormatting sqref="N69:W78">
    <cfRule type="cellIs" dxfId="60" priority="61" operator="notEqual">
      <formula>0</formula>
    </cfRule>
  </conditionalFormatting>
  <conditionalFormatting sqref="N84:W93">
    <cfRule type="cellIs" dxfId="59" priority="60" operator="notEqual">
      <formula>0</formula>
    </cfRule>
  </conditionalFormatting>
  <conditionalFormatting sqref="N97:W106">
    <cfRule type="cellIs" dxfId="58" priority="59" operator="notEqual">
      <formula>0</formula>
    </cfRule>
  </conditionalFormatting>
  <conditionalFormatting sqref="N110:W119">
    <cfRule type="cellIs" dxfId="57" priority="58" operator="notEqual">
      <formula>0</formula>
    </cfRule>
  </conditionalFormatting>
  <conditionalFormatting sqref="N123:W132">
    <cfRule type="cellIs" dxfId="56" priority="57" operator="notEqual">
      <formula>0</formula>
    </cfRule>
  </conditionalFormatting>
  <conditionalFormatting sqref="N136:W145">
    <cfRule type="cellIs" dxfId="55" priority="56" operator="notEqual">
      <formula>0</formula>
    </cfRule>
  </conditionalFormatting>
  <conditionalFormatting sqref="N149:W158">
    <cfRule type="cellIs" dxfId="54" priority="55" operator="notEqual">
      <formula>0</formula>
    </cfRule>
  </conditionalFormatting>
  <conditionalFormatting sqref="N164:W173">
    <cfRule type="cellIs" dxfId="53" priority="54" operator="notEqual">
      <formula>0</formula>
    </cfRule>
  </conditionalFormatting>
  <conditionalFormatting sqref="N177:W186">
    <cfRule type="cellIs" dxfId="52" priority="53" operator="notEqual">
      <formula>0</formula>
    </cfRule>
  </conditionalFormatting>
  <conditionalFormatting sqref="N190:W199">
    <cfRule type="cellIs" dxfId="51" priority="52" operator="notEqual">
      <formula>0</formula>
    </cfRule>
  </conditionalFormatting>
  <conditionalFormatting sqref="N203:W212">
    <cfRule type="cellIs" dxfId="50" priority="51" operator="notEqual">
      <formula>0</formula>
    </cfRule>
  </conditionalFormatting>
  <conditionalFormatting sqref="N216:W225">
    <cfRule type="cellIs" dxfId="49" priority="50" operator="notEqual">
      <formula>0</formula>
    </cfRule>
  </conditionalFormatting>
  <conditionalFormatting sqref="N229:W238">
    <cfRule type="cellIs" dxfId="48" priority="49" operator="notEqual">
      <formula>0</formula>
    </cfRule>
  </conditionalFormatting>
  <conditionalFormatting sqref="N244:W253">
    <cfRule type="cellIs" dxfId="47" priority="48" operator="notEqual">
      <formula>0</formula>
    </cfRule>
  </conditionalFormatting>
  <conditionalFormatting sqref="N257:W266">
    <cfRule type="cellIs" dxfId="46" priority="47" operator="notEqual">
      <formula>0</formula>
    </cfRule>
  </conditionalFormatting>
  <conditionalFormatting sqref="N270:W279">
    <cfRule type="cellIs" dxfId="45" priority="46" operator="notEqual">
      <formula>0</formula>
    </cfRule>
  </conditionalFormatting>
  <conditionalFormatting sqref="N283:W292">
    <cfRule type="cellIs" dxfId="44" priority="45" operator="notEqual">
      <formula>0</formula>
    </cfRule>
  </conditionalFormatting>
  <conditionalFormatting sqref="N296:W305">
    <cfRule type="cellIs" dxfId="43" priority="44" operator="notEqual">
      <formula>0</formula>
    </cfRule>
  </conditionalFormatting>
  <conditionalFormatting sqref="N309:W318">
    <cfRule type="cellIs" dxfId="42" priority="43" operator="notEqual">
      <formula>0</formula>
    </cfRule>
  </conditionalFormatting>
  <conditionalFormatting sqref="N324:W333">
    <cfRule type="cellIs" dxfId="41" priority="42" operator="notEqual">
      <formula>0</formula>
    </cfRule>
  </conditionalFormatting>
  <conditionalFormatting sqref="N337:W346">
    <cfRule type="cellIs" dxfId="40" priority="41" operator="notEqual">
      <formula>0</formula>
    </cfRule>
  </conditionalFormatting>
  <conditionalFormatting sqref="N350:W359">
    <cfRule type="cellIs" dxfId="39" priority="40" operator="notEqual">
      <formula>0</formula>
    </cfRule>
  </conditionalFormatting>
  <conditionalFormatting sqref="N363:W372">
    <cfRule type="cellIs" dxfId="38" priority="39" operator="notEqual">
      <formula>0</formula>
    </cfRule>
  </conditionalFormatting>
  <conditionalFormatting sqref="N376:W385">
    <cfRule type="cellIs" dxfId="37" priority="38" operator="notEqual">
      <formula>0</formula>
    </cfRule>
  </conditionalFormatting>
  <conditionalFormatting sqref="N389:W398">
    <cfRule type="cellIs" dxfId="36" priority="37" operator="notEqual">
      <formula>0</formula>
    </cfRule>
  </conditionalFormatting>
  <conditionalFormatting sqref="N404:W413">
    <cfRule type="cellIs" dxfId="35" priority="36" operator="notEqual">
      <formula>0</formula>
    </cfRule>
  </conditionalFormatting>
  <conditionalFormatting sqref="N417:W426">
    <cfRule type="cellIs" dxfId="34" priority="35" operator="notEqual">
      <formula>0</formula>
    </cfRule>
  </conditionalFormatting>
  <conditionalFormatting sqref="N430:W439">
    <cfRule type="cellIs" dxfId="33" priority="34" operator="notEqual">
      <formula>0</formula>
    </cfRule>
  </conditionalFormatting>
  <conditionalFormatting sqref="N443:W452">
    <cfRule type="cellIs" dxfId="32" priority="33" operator="notEqual">
      <formula>0</formula>
    </cfRule>
  </conditionalFormatting>
  <conditionalFormatting sqref="N456:W465">
    <cfRule type="cellIs" dxfId="31" priority="32" operator="notEqual">
      <formula>0</formula>
    </cfRule>
  </conditionalFormatting>
  <conditionalFormatting sqref="N469:W478">
    <cfRule type="cellIs" dxfId="30" priority="31" operator="notEqual">
      <formula>0</formula>
    </cfRule>
  </conditionalFormatting>
  <conditionalFormatting sqref="N484:W493">
    <cfRule type="cellIs" dxfId="29" priority="30" operator="notEqual">
      <formula>0</formula>
    </cfRule>
  </conditionalFormatting>
  <conditionalFormatting sqref="N497:W506">
    <cfRule type="cellIs" dxfId="28" priority="29" operator="notEqual">
      <formula>0</formula>
    </cfRule>
  </conditionalFormatting>
  <conditionalFormatting sqref="N510:W519">
    <cfRule type="cellIs" dxfId="27" priority="28" operator="notEqual">
      <formula>0</formula>
    </cfRule>
  </conditionalFormatting>
  <conditionalFormatting sqref="N523:W532">
    <cfRule type="cellIs" dxfId="26" priority="27" operator="notEqual">
      <formula>0</formula>
    </cfRule>
  </conditionalFormatting>
  <conditionalFormatting sqref="N536:W545">
    <cfRule type="cellIs" dxfId="25" priority="26" operator="notEqual">
      <formula>0</formula>
    </cfRule>
  </conditionalFormatting>
  <conditionalFormatting sqref="N549:W558">
    <cfRule type="cellIs" dxfId="24" priority="25" operator="notEqual">
      <formula>0</formula>
    </cfRule>
  </conditionalFormatting>
  <conditionalFormatting sqref="N564:W573">
    <cfRule type="cellIs" dxfId="23" priority="24" operator="notEqual">
      <formula>0</formula>
    </cfRule>
  </conditionalFormatting>
  <conditionalFormatting sqref="N577:W586">
    <cfRule type="cellIs" dxfId="22" priority="23" operator="notEqual">
      <formula>0</formula>
    </cfRule>
  </conditionalFormatting>
  <conditionalFormatting sqref="N590:W599">
    <cfRule type="cellIs" dxfId="21" priority="22" operator="notEqual">
      <formula>0</formula>
    </cfRule>
  </conditionalFormatting>
  <conditionalFormatting sqref="N603:W612">
    <cfRule type="cellIs" dxfId="20" priority="21" operator="notEqual">
      <formula>0</formula>
    </cfRule>
  </conditionalFormatting>
  <conditionalFormatting sqref="N616:W625">
    <cfRule type="cellIs" dxfId="19" priority="20" operator="notEqual">
      <formula>0</formula>
    </cfRule>
  </conditionalFormatting>
  <conditionalFormatting sqref="N629:W638">
    <cfRule type="cellIs" dxfId="18" priority="19" operator="notEqual">
      <formula>0</formula>
    </cfRule>
  </conditionalFormatting>
  <conditionalFormatting sqref="N644:W653">
    <cfRule type="cellIs" dxfId="17" priority="18" operator="notEqual">
      <formula>0</formula>
    </cfRule>
  </conditionalFormatting>
  <conditionalFormatting sqref="N657:W666">
    <cfRule type="cellIs" dxfId="16" priority="17" operator="notEqual">
      <formula>0</formula>
    </cfRule>
  </conditionalFormatting>
  <conditionalFormatting sqref="N670:W679">
    <cfRule type="cellIs" dxfId="15" priority="16" operator="notEqual">
      <formula>0</formula>
    </cfRule>
  </conditionalFormatting>
  <conditionalFormatting sqref="N683:W692">
    <cfRule type="cellIs" dxfId="14" priority="15" operator="notEqual">
      <formula>0</formula>
    </cfRule>
  </conditionalFormatting>
  <conditionalFormatting sqref="N696:W705">
    <cfRule type="cellIs" dxfId="13" priority="14" operator="notEqual">
      <formula>0</formula>
    </cfRule>
  </conditionalFormatting>
  <conditionalFormatting sqref="N709:W718">
    <cfRule type="cellIs" dxfId="12" priority="13" operator="notEqual">
      <formula>0</formula>
    </cfRule>
  </conditionalFormatting>
  <conditionalFormatting sqref="N724:W733">
    <cfRule type="cellIs" dxfId="11" priority="12" operator="notEqual">
      <formula>0</formula>
    </cfRule>
  </conditionalFormatting>
  <conditionalFormatting sqref="N737:W746">
    <cfRule type="cellIs" dxfId="10" priority="11" operator="notEqual">
      <formula>0</formula>
    </cfRule>
  </conditionalFormatting>
  <conditionalFormatting sqref="N750:W759">
    <cfRule type="cellIs" dxfId="9" priority="10" operator="notEqual">
      <formula>0</formula>
    </cfRule>
  </conditionalFormatting>
  <conditionalFormatting sqref="N763:W772">
    <cfRule type="cellIs" dxfId="8" priority="9" operator="notEqual">
      <formula>0</formula>
    </cfRule>
  </conditionalFormatting>
  <conditionalFormatting sqref="N776:W785">
    <cfRule type="cellIs" dxfId="7" priority="8" operator="notEqual">
      <formula>0</formula>
    </cfRule>
  </conditionalFormatting>
  <conditionalFormatting sqref="N789:W798">
    <cfRule type="cellIs" dxfId="6" priority="7" operator="notEqual">
      <formula>0</formula>
    </cfRule>
  </conditionalFormatting>
  <conditionalFormatting sqref="N804:W813">
    <cfRule type="cellIs" dxfId="5" priority="6" operator="notEqual">
      <formula>0</formula>
    </cfRule>
  </conditionalFormatting>
  <conditionalFormatting sqref="N817:W826">
    <cfRule type="cellIs" dxfId="4" priority="5" operator="notEqual">
      <formula>0</formula>
    </cfRule>
  </conditionalFormatting>
  <conditionalFormatting sqref="N830:W839">
    <cfRule type="cellIs" dxfId="3" priority="4" operator="notEqual">
      <formula>0</formula>
    </cfRule>
  </conditionalFormatting>
  <conditionalFormatting sqref="N843:W852">
    <cfRule type="cellIs" dxfId="2" priority="3" operator="notEqual">
      <formula>0</formula>
    </cfRule>
  </conditionalFormatting>
  <conditionalFormatting sqref="N856:W865">
    <cfRule type="cellIs" dxfId="1" priority="2" operator="notEqual">
      <formula>0</formula>
    </cfRule>
  </conditionalFormatting>
  <conditionalFormatting sqref="N869:W878">
    <cfRule type="cellIs" dxfId="0" priority="1" operator="notEqual">
      <formula>0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rgb="FFFFD500"/>
  </sheetPr>
  <dimension ref="A1:O50"/>
  <sheetViews>
    <sheetView zoomScale="75" zoomScaleNormal="75" workbookViewId="0">
      <selection activeCell="B47" sqref="B47"/>
    </sheetView>
  </sheetViews>
  <sheetFormatPr baseColWidth="10" defaultRowHeight="15" x14ac:dyDescent="0.25"/>
  <cols>
    <col min="1" max="1" width="52.140625" style="152" customWidth="1"/>
    <col min="2" max="11" width="17.140625" style="152" customWidth="1"/>
    <col min="12" max="13" width="10" style="152" customWidth="1"/>
    <col min="14" max="16384" width="11.42578125" style="152"/>
  </cols>
  <sheetData>
    <row r="1" spans="1:15" ht="30" customHeight="1" x14ac:dyDescent="0.25">
      <c r="A1" s="253" t="s">
        <v>61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153"/>
      <c r="O1" s="153"/>
    </row>
    <row r="2" spans="1:15" ht="30" customHeight="1" x14ac:dyDescent="0.25">
      <c r="A2" s="253" t="s">
        <v>62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153"/>
      <c r="O2" s="153"/>
    </row>
    <row r="3" spans="1:15" ht="13.5" customHeight="1" x14ac:dyDescent="0.25">
      <c r="A3" s="254"/>
      <c r="B3" s="254"/>
      <c r="C3" s="254"/>
      <c r="D3" s="254"/>
      <c r="E3" s="254"/>
      <c r="F3" s="254"/>
      <c r="G3" s="254"/>
      <c r="H3" s="254"/>
      <c r="I3" s="254"/>
      <c r="J3" s="155"/>
      <c r="K3" s="155"/>
      <c r="L3" s="154"/>
      <c r="M3" s="154"/>
      <c r="N3" s="153"/>
      <c r="O3" s="153"/>
    </row>
    <row r="4" spans="1:15" ht="15" customHeight="1" x14ac:dyDescent="0.25">
      <c r="A4" s="153"/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</row>
    <row r="5" spans="1:15" ht="15" customHeight="1" x14ac:dyDescent="0.25">
      <c r="A5" s="252" t="s">
        <v>211</v>
      </c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153"/>
      <c r="O5" s="153"/>
    </row>
    <row r="6" spans="1:15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153"/>
      <c r="O6" s="153"/>
    </row>
    <row r="7" spans="1:15" ht="15" customHeight="1" x14ac:dyDescent="0.25">
      <c r="A7" s="251" t="s">
        <v>111</v>
      </c>
      <c r="B7" s="251"/>
      <c r="C7" s="251"/>
      <c r="D7" s="251"/>
      <c r="E7" s="251"/>
      <c r="F7" s="251"/>
      <c r="G7" s="251"/>
      <c r="H7" s="251"/>
      <c r="I7" s="251"/>
      <c r="J7" s="251"/>
      <c r="K7" s="251"/>
      <c r="L7" s="173"/>
      <c r="M7" s="173"/>
      <c r="N7" s="173"/>
      <c r="O7" s="153"/>
    </row>
    <row r="8" spans="1:15" ht="15" customHeight="1" x14ac:dyDescent="0.25">
      <c r="A8" s="251" t="s">
        <v>112</v>
      </c>
      <c r="B8" s="251"/>
      <c r="C8" s="251"/>
      <c r="D8" s="251"/>
      <c r="E8" s="251"/>
      <c r="F8" s="251"/>
      <c r="G8" s="251"/>
      <c r="H8" s="251"/>
      <c r="I8" s="251"/>
      <c r="J8" s="251"/>
      <c r="K8" s="251"/>
      <c r="L8" s="173"/>
      <c r="M8" s="173"/>
      <c r="N8" s="173"/>
      <c r="O8" s="153"/>
    </row>
    <row r="9" spans="1:15" ht="15" customHeight="1" x14ac:dyDescent="0.25">
      <c r="A9" s="251" t="s">
        <v>113</v>
      </c>
      <c r="B9" s="251"/>
      <c r="C9" s="251"/>
      <c r="D9" s="251"/>
      <c r="E9" s="251"/>
      <c r="F9" s="251"/>
      <c r="G9" s="251"/>
      <c r="H9" s="251"/>
      <c r="I9" s="251"/>
      <c r="J9" s="251"/>
      <c r="K9" s="251"/>
      <c r="L9" s="173"/>
      <c r="M9" s="173"/>
      <c r="N9" s="173"/>
      <c r="O9" s="153"/>
    </row>
    <row r="10" spans="1:15" ht="15" customHeight="1" x14ac:dyDescent="0.25">
      <c r="A10" s="173"/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53"/>
    </row>
    <row r="11" spans="1:15" ht="15" customHeight="1" x14ac:dyDescent="0.25">
      <c r="A11" s="252" t="s">
        <v>108</v>
      </c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173"/>
      <c r="O11" s="153"/>
    </row>
    <row r="12" spans="1:15" ht="1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153"/>
      <c r="O12" s="153"/>
    </row>
    <row r="13" spans="1:15" ht="15" customHeight="1" x14ac:dyDescent="0.25">
      <c r="A13" s="251" t="s">
        <v>116</v>
      </c>
      <c r="B13" s="251"/>
      <c r="C13" s="251"/>
      <c r="D13" s="251"/>
      <c r="E13" s="251"/>
      <c r="F13" s="251"/>
      <c r="G13" s="251"/>
      <c r="H13" s="251"/>
      <c r="I13" s="251"/>
      <c r="J13" s="251"/>
      <c r="K13" s="251"/>
      <c r="L13" s="153"/>
      <c r="M13" s="153"/>
      <c r="N13" s="153"/>
      <c r="O13" s="153"/>
    </row>
    <row r="14" spans="1:15" ht="15" customHeight="1" x14ac:dyDescent="0.25">
      <c r="A14" s="251" t="s">
        <v>117</v>
      </c>
      <c r="B14" s="251"/>
      <c r="C14" s="251"/>
      <c r="D14" s="251"/>
      <c r="E14" s="251"/>
      <c r="F14" s="251"/>
      <c r="G14" s="251"/>
      <c r="H14" s="251"/>
      <c r="I14" s="251"/>
      <c r="J14" s="251"/>
      <c r="K14" s="251"/>
      <c r="L14" s="153"/>
      <c r="M14" s="153"/>
      <c r="N14" s="153"/>
      <c r="O14" s="153"/>
    </row>
    <row r="15" spans="1:15" ht="15" customHeight="1" x14ac:dyDescent="0.25">
      <c r="A15" s="153"/>
      <c r="B15" s="153"/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</row>
    <row r="16" spans="1:15" ht="15" customHeight="1" x14ac:dyDescent="0.25">
      <c r="A16" s="252" t="s">
        <v>109</v>
      </c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153"/>
      <c r="O16" s="153"/>
    </row>
    <row r="17" spans="1:15" ht="1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153"/>
      <c r="O17" s="153"/>
    </row>
    <row r="18" spans="1:15" ht="15" customHeight="1" x14ac:dyDescent="0.25">
      <c r="A18" s="251" t="s">
        <v>269</v>
      </c>
      <c r="B18" s="251"/>
      <c r="C18" s="251"/>
      <c r="D18" s="251"/>
      <c r="E18" s="251"/>
      <c r="F18" s="251"/>
      <c r="G18" s="251"/>
      <c r="H18" s="251"/>
      <c r="I18" s="251"/>
      <c r="J18" s="251"/>
      <c r="K18" s="251"/>
      <c r="L18" s="153"/>
      <c r="M18" s="153"/>
      <c r="N18" s="153"/>
      <c r="O18" s="153"/>
    </row>
    <row r="19" spans="1:15" ht="15" customHeight="1" x14ac:dyDescent="0.25">
      <c r="A19" s="153"/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</row>
    <row r="20" spans="1:15" s="1" customFormat="1" ht="15" customHeight="1" x14ac:dyDescent="0.25">
      <c r="A20" s="252" t="s">
        <v>118</v>
      </c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153"/>
      <c r="O20" s="153"/>
    </row>
    <row r="21" spans="1:15" s="1" customFormat="1" ht="1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153"/>
      <c r="O21" s="153"/>
    </row>
    <row r="22" spans="1:15" s="1" customFormat="1" ht="15" customHeight="1" x14ac:dyDescent="0.25">
      <c r="A22" s="251" t="s">
        <v>120</v>
      </c>
      <c r="B22" s="251"/>
      <c r="C22" s="251"/>
      <c r="D22" s="251"/>
      <c r="E22" s="251"/>
      <c r="F22" s="251"/>
      <c r="G22" s="251"/>
      <c r="H22" s="251"/>
      <c r="I22" s="251"/>
      <c r="J22" s="251"/>
      <c r="K22" s="251"/>
      <c r="L22" s="153"/>
      <c r="M22" s="153"/>
      <c r="N22" s="153"/>
      <c r="O22" s="153"/>
    </row>
    <row r="23" spans="1:15" s="1" customFormat="1" ht="15" customHeight="1" x14ac:dyDescent="0.25">
      <c r="A23" s="251" t="s">
        <v>121</v>
      </c>
      <c r="B23" s="251"/>
      <c r="C23" s="251"/>
      <c r="D23" s="251"/>
      <c r="E23" s="251"/>
      <c r="F23" s="251"/>
      <c r="G23" s="251"/>
      <c r="H23" s="251"/>
      <c r="I23" s="251"/>
      <c r="J23" s="251"/>
      <c r="K23" s="251"/>
      <c r="L23" s="153"/>
      <c r="M23" s="153"/>
      <c r="N23" s="153"/>
      <c r="O23" s="153"/>
    </row>
    <row r="24" spans="1:15" s="1" customFormat="1" ht="15" customHeight="1" x14ac:dyDescent="0.25">
      <c r="A24" s="153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</row>
    <row r="25" spans="1:15" s="153" customFormat="1" x14ac:dyDescent="0.25"/>
    <row r="26" spans="1:15" s="153" customFormat="1" x14ac:dyDescent="0.25">
      <c r="A26" s="153" t="s">
        <v>203</v>
      </c>
      <c r="L26" s="174"/>
      <c r="M26" s="174"/>
      <c r="N26" s="174"/>
    </row>
    <row r="27" spans="1:15" s="153" customFormat="1" x14ac:dyDescent="0.25">
      <c r="A27" s="153" t="s">
        <v>204</v>
      </c>
    </row>
    <row r="28" spans="1:15" s="153" customFormat="1" x14ac:dyDescent="0.25">
      <c r="A28" s="153" t="s">
        <v>205</v>
      </c>
    </row>
    <row r="29" spans="1:15" x14ac:dyDescent="0.25">
      <c r="A29" s="153" t="s">
        <v>206</v>
      </c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</row>
    <row r="30" spans="1:15" x14ac:dyDescent="0.25">
      <c r="A30" s="153" t="s">
        <v>207</v>
      </c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</row>
    <row r="31" spans="1:15" x14ac:dyDescent="0.25">
      <c r="A31" s="153" t="s">
        <v>208</v>
      </c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</row>
    <row r="32" spans="1:15" x14ac:dyDescent="0.25">
      <c r="A32" s="153" t="s">
        <v>209</v>
      </c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</row>
    <row r="33" spans="1:15" x14ac:dyDescent="0.25">
      <c r="A33" s="153" t="s">
        <v>210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</row>
    <row r="34" spans="1:15" x14ac:dyDescent="0.2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</row>
    <row r="35" spans="1:15" x14ac:dyDescent="0.2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</row>
    <row r="36" spans="1:15" x14ac:dyDescent="0.2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</row>
    <row r="37" spans="1:15" x14ac:dyDescent="0.25">
      <c r="A37" s="153" t="s">
        <v>212</v>
      </c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</row>
    <row r="38" spans="1:15" x14ac:dyDescent="0.25">
      <c r="A38" s="153" t="s">
        <v>213</v>
      </c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</row>
    <row r="39" spans="1:15" x14ac:dyDescent="0.2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</row>
    <row r="40" spans="1:15" x14ac:dyDescent="0.2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</row>
    <row r="41" spans="1:15" x14ac:dyDescent="0.25">
      <c r="A41" s="251" t="s">
        <v>152</v>
      </c>
      <c r="B41" s="251"/>
      <c r="C41" s="251"/>
      <c r="D41" s="251"/>
      <c r="E41" s="251"/>
      <c r="F41" s="251"/>
      <c r="G41" s="251"/>
      <c r="H41" s="251"/>
      <c r="I41" s="251"/>
      <c r="J41" s="251"/>
      <c r="K41" s="251"/>
      <c r="L41" s="153"/>
      <c r="M41" s="153"/>
      <c r="N41" s="153"/>
      <c r="O41" s="153"/>
    </row>
    <row r="42" spans="1:15" x14ac:dyDescent="0.25">
      <c r="A42" s="251" t="s">
        <v>153</v>
      </c>
      <c r="B42" s="251"/>
      <c r="C42" s="251"/>
      <c r="D42" s="251"/>
      <c r="E42" s="251"/>
      <c r="F42" s="251"/>
      <c r="G42" s="251"/>
      <c r="H42" s="251"/>
      <c r="I42" s="251"/>
      <c r="J42" s="251"/>
      <c r="K42" s="251"/>
      <c r="L42" s="153"/>
      <c r="M42" s="153"/>
      <c r="N42" s="153"/>
      <c r="O42" s="153"/>
    </row>
    <row r="43" spans="1:15" x14ac:dyDescent="0.25">
      <c r="A43" s="251" t="s">
        <v>123</v>
      </c>
      <c r="B43" s="251"/>
      <c r="C43" s="251"/>
      <c r="D43" s="251"/>
      <c r="E43" s="251"/>
      <c r="F43" s="251"/>
      <c r="G43" s="251"/>
      <c r="H43" s="251"/>
      <c r="I43" s="251"/>
      <c r="J43" s="251"/>
      <c r="K43" s="251"/>
      <c r="L43" s="153"/>
      <c r="M43" s="153"/>
      <c r="N43" s="153"/>
      <c r="O43" s="153"/>
    </row>
    <row r="44" spans="1:15" x14ac:dyDescent="0.2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</row>
    <row r="45" spans="1:15" x14ac:dyDescent="0.2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</row>
    <row r="46" spans="1:15" x14ac:dyDescent="0.2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</row>
    <row r="47" spans="1:15" x14ac:dyDescent="0.2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</row>
    <row r="48" spans="1:15" x14ac:dyDescent="0.2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</row>
    <row r="49" spans="1:15" x14ac:dyDescent="0.2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</row>
    <row r="50" spans="1:15" x14ac:dyDescent="0.2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</row>
  </sheetData>
  <sheetProtection password="DB6C" sheet="1" objects="1" scenarios="1" selectLockedCells="1"/>
  <mergeCells count="18">
    <mergeCell ref="A11:M12"/>
    <mergeCell ref="A7:K7"/>
    <mergeCell ref="A8:K8"/>
    <mergeCell ref="A9:K9"/>
    <mergeCell ref="A1:M1"/>
    <mergeCell ref="A2:M2"/>
    <mergeCell ref="A3:I3"/>
    <mergeCell ref="A5:M6"/>
    <mergeCell ref="A18:K18"/>
    <mergeCell ref="A13:K13"/>
    <mergeCell ref="A14:K14"/>
    <mergeCell ref="A16:M17"/>
    <mergeCell ref="A20:M21"/>
    <mergeCell ref="A41:K41"/>
    <mergeCell ref="A43:K43"/>
    <mergeCell ref="A22:K22"/>
    <mergeCell ref="A23:K23"/>
    <mergeCell ref="A42:K42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tabColor rgb="FF97B42A"/>
  </sheetPr>
  <dimension ref="A1:O50"/>
  <sheetViews>
    <sheetView zoomScale="90" zoomScaleNormal="90" workbookViewId="0">
      <selection activeCell="E29" sqref="E29"/>
    </sheetView>
  </sheetViews>
  <sheetFormatPr baseColWidth="10" defaultRowHeight="15" x14ac:dyDescent="0.25"/>
  <cols>
    <col min="1" max="1" width="52.140625" style="152" customWidth="1"/>
    <col min="2" max="11" width="17.140625" style="152" customWidth="1"/>
    <col min="12" max="13" width="10" style="152" customWidth="1"/>
    <col min="14" max="16384" width="11.42578125" style="152"/>
  </cols>
  <sheetData>
    <row r="1" spans="1:15" ht="30" customHeight="1" x14ac:dyDescent="0.25">
      <c r="A1" s="253" t="s">
        <v>60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153"/>
      <c r="O1" s="153"/>
    </row>
    <row r="2" spans="1:15" ht="30" customHeight="1" x14ac:dyDescent="0.25">
      <c r="A2" s="253" t="s">
        <v>59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153"/>
      <c r="O2" s="153"/>
    </row>
    <row r="3" spans="1:15" ht="13.5" customHeight="1" x14ac:dyDescent="0.25">
      <c r="A3" s="254"/>
      <c r="B3" s="254"/>
      <c r="C3" s="254"/>
      <c r="D3" s="254"/>
      <c r="E3" s="254"/>
      <c r="F3" s="254"/>
      <c r="G3" s="254"/>
      <c r="H3" s="254"/>
      <c r="I3" s="254"/>
      <c r="J3" s="155"/>
      <c r="K3" s="155"/>
      <c r="L3" s="154"/>
      <c r="M3" s="154"/>
      <c r="N3" s="153"/>
      <c r="O3" s="153"/>
    </row>
    <row r="4" spans="1:15" ht="15" customHeight="1" x14ac:dyDescent="0.25"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</row>
    <row r="5" spans="1:15" ht="15" customHeight="1" x14ac:dyDescent="0.25">
      <c r="A5" s="255" t="s">
        <v>63</v>
      </c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153"/>
      <c r="M5" s="153"/>
      <c r="N5" s="153"/>
      <c r="O5" s="153"/>
    </row>
    <row r="6" spans="1:15" ht="15" customHeight="1" x14ac:dyDescent="0.25">
      <c r="A6" s="255" t="s">
        <v>57</v>
      </c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153"/>
      <c r="M6" s="153"/>
      <c r="N6" s="153"/>
      <c r="O6" s="153"/>
    </row>
    <row r="7" spans="1:15" s="2" customFormat="1" ht="15" customHeight="1" x14ac:dyDescent="0.25">
      <c r="A7" s="144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</row>
    <row r="8" spans="1:15" s="2" customFormat="1" ht="15" customHeight="1" x14ac:dyDescent="0.25">
      <c r="A8" s="4" t="s">
        <v>26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</row>
    <row r="9" spans="1:15" s="2" customFormat="1" ht="15" customHeight="1" x14ac:dyDescent="0.25">
      <c r="A9" s="3" t="s">
        <v>144</v>
      </c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</row>
    <row r="10" spans="1:15" s="2" customFormat="1" ht="15" customHeight="1" x14ac:dyDescent="0.25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</row>
    <row r="11" spans="1:15" s="2" customFormat="1" ht="15" customHeight="1" x14ac:dyDescent="0.25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</row>
    <row r="12" spans="1:15" s="2" customFormat="1" ht="15" customHeight="1" x14ac:dyDescent="0.25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</row>
    <row r="13" spans="1:15" s="2" customFormat="1" ht="15" customHeight="1" x14ac:dyDescent="0.25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</row>
    <row r="14" spans="1:15" s="2" customFormat="1" ht="15" customHeight="1" x14ac:dyDescent="0.25">
      <c r="A14" s="145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</row>
    <row r="15" spans="1:15" s="2" customFormat="1" ht="15" customHeight="1" x14ac:dyDescent="0.25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</row>
    <row r="16" spans="1:15" s="2" customFormat="1" ht="15" customHeight="1" x14ac:dyDescent="0.25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</row>
    <row r="17" spans="1:15" s="2" customFormat="1" ht="15" customHeight="1" x14ac:dyDescent="0.25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</row>
    <row r="18" spans="1:15" s="2" customFormat="1" ht="15" customHeight="1" x14ac:dyDescent="0.25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</row>
    <row r="19" spans="1:15" s="2" customFormat="1" ht="15" customHeight="1" x14ac:dyDescent="0.25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</row>
    <row r="20" spans="1:15" s="2" customFormat="1" ht="15" customHeight="1" x14ac:dyDescent="0.25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</row>
    <row r="21" spans="1:15" s="2" customFormat="1" ht="15" customHeight="1" x14ac:dyDescent="0.25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</row>
    <row r="22" spans="1:15" s="2" customFormat="1" ht="15" customHeight="1" x14ac:dyDescent="0.25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</row>
    <row r="23" spans="1:15" s="2" customFormat="1" ht="15" customHeight="1" x14ac:dyDescent="0.25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</row>
    <row r="24" spans="1:15" s="2" customFormat="1" ht="15" customHeight="1" x14ac:dyDescent="0.25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</row>
    <row r="25" spans="1:15" s="2" customFormat="1" ht="15" customHeight="1" x14ac:dyDescent="0.25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</row>
    <row r="26" spans="1:15" ht="15" customHeight="1" x14ac:dyDescent="0.25">
      <c r="A26" s="146"/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53"/>
    </row>
    <row r="27" spans="1:15" ht="15" customHeight="1" x14ac:dyDescent="0.25">
      <c r="A27" s="146"/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53"/>
    </row>
    <row r="28" spans="1:15" ht="15" customHeight="1" x14ac:dyDescent="0.25">
      <c r="A28" s="146"/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53"/>
    </row>
    <row r="29" spans="1:15" ht="15" customHeight="1" x14ac:dyDescent="0.25">
      <c r="A29" s="153"/>
      <c r="B29" s="153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</row>
    <row r="30" spans="1:15" ht="15" customHeight="1" x14ac:dyDescent="0.25">
      <c r="A30" s="153"/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</row>
    <row r="31" spans="1:15" ht="15" customHeight="1" x14ac:dyDescent="0.25">
      <c r="A31" s="153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</row>
    <row r="32" spans="1:15" ht="15" customHeight="1" x14ac:dyDescent="0.25">
      <c r="A32" s="153"/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</row>
    <row r="33" spans="1:15" ht="15" customHeight="1" x14ac:dyDescent="0.25">
      <c r="A33" s="153"/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</row>
    <row r="34" spans="1:15" ht="15" customHeight="1" x14ac:dyDescent="0.2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</row>
    <row r="35" spans="1:15" ht="15" customHeight="1" x14ac:dyDescent="0.2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</row>
    <row r="36" spans="1:15" ht="15" customHeight="1" x14ac:dyDescent="0.2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</row>
    <row r="37" spans="1:15" ht="15" customHeight="1" x14ac:dyDescent="0.2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</row>
    <row r="38" spans="1:15" ht="15" customHeight="1" x14ac:dyDescent="0.2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</row>
    <row r="39" spans="1:15" ht="15" customHeight="1" x14ac:dyDescent="0.2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</row>
    <row r="40" spans="1:15" ht="15" customHeight="1" x14ac:dyDescent="0.2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</row>
    <row r="41" spans="1:15" ht="15" customHeight="1" x14ac:dyDescent="0.2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</row>
    <row r="42" spans="1:15" ht="15" customHeight="1" x14ac:dyDescent="0.2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</row>
    <row r="43" spans="1:15" ht="15" customHeight="1" x14ac:dyDescent="0.2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</row>
    <row r="44" spans="1:15" ht="15" customHeight="1" x14ac:dyDescent="0.2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</row>
    <row r="45" spans="1:15" ht="15" customHeight="1" x14ac:dyDescent="0.2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</row>
    <row r="46" spans="1:15" x14ac:dyDescent="0.2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</row>
    <row r="47" spans="1:15" x14ac:dyDescent="0.2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</row>
    <row r="48" spans="1:15" x14ac:dyDescent="0.2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</row>
    <row r="49" spans="1:15" x14ac:dyDescent="0.2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</row>
    <row r="50" spans="1:15" x14ac:dyDescent="0.2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</row>
  </sheetData>
  <sheetProtection password="DB6C" sheet="1" objects="1" scenarios="1"/>
  <mergeCells count="5">
    <mergeCell ref="A3:I3"/>
    <mergeCell ref="A5:K5"/>
    <mergeCell ref="A6:K6"/>
    <mergeCell ref="A1:M1"/>
    <mergeCell ref="A2:M2"/>
  </mergeCells>
  <pageMargins left="0.7" right="0.7" top="0.78740157499999996" bottom="0.78740157499999996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2533" r:id="rId4" name="countryselect">
          <controlPr defaultSize="0" autoLine="0" r:id="rId5">
            <anchor moveWithCells="1">
              <from>
                <xdr:col>1</xdr:col>
                <xdr:colOff>0</xdr:colOff>
                <xdr:row>7</xdr:row>
                <xdr:rowOff>0</xdr:rowOff>
              </from>
              <to>
                <xdr:col>3</xdr:col>
                <xdr:colOff>19050</xdr:colOff>
                <xdr:row>9</xdr:row>
                <xdr:rowOff>19050</xdr:rowOff>
              </to>
            </anchor>
          </controlPr>
        </control>
      </mc:Choice>
      <mc:Fallback>
        <control shapeId="22533" r:id="rId4" name="countryselect"/>
      </mc:Fallback>
    </mc:AlternateContent>
    <mc:AlternateContent xmlns:mc="http://schemas.openxmlformats.org/markup-compatibility/2006">
      <mc:Choice Requires="x14">
        <control shapeId="22534" r:id="rId6" name="Button 6">
          <controlPr defaultSize="0" print="0" autoFill="0" autoPict="0" macro="[0]!DataInputvor">
            <anchor moveWithCells="1">
              <from>
                <xdr:col>2</xdr:col>
                <xdr:colOff>742950</xdr:colOff>
                <xdr:row>12</xdr:row>
                <xdr:rowOff>76200</xdr:rowOff>
              </from>
              <to>
                <xdr:col>2</xdr:col>
                <xdr:colOff>1104900</xdr:colOff>
                <xdr:row>14</xdr:row>
                <xdr:rowOff>66675</xdr:rowOff>
              </to>
            </anchor>
          </controlPr>
        </control>
      </mc:Choice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tabColor rgb="FF97B42A"/>
  </sheetPr>
  <dimension ref="A1:O50"/>
  <sheetViews>
    <sheetView zoomScale="75" zoomScaleNormal="75" workbookViewId="0">
      <selection activeCell="B15" sqref="B15:B16"/>
    </sheetView>
  </sheetViews>
  <sheetFormatPr baseColWidth="10" defaultRowHeight="15" x14ac:dyDescent="0.25"/>
  <cols>
    <col min="1" max="1" width="59.28515625" style="213" customWidth="1"/>
    <col min="2" max="6" width="17.140625" style="213" customWidth="1"/>
    <col min="7" max="8" width="17.140625" style="216" customWidth="1"/>
    <col min="9" max="11" width="17.140625" style="213" customWidth="1"/>
    <col min="12" max="13" width="10" style="213" customWidth="1"/>
    <col min="14" max="16384" width="11.42578125" style="213"/>
  </cols>
  <sheetData>
    <row r="1" spans="1:15" ht="30" customHeight="1" x14ac:dyDescent="0.25">
      <c r="A1" s="250" t="s">
        <v>100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163"/>
      <c r="O1" s="163"/>
    </row>
    <row r="2" spans="1:15" ht="30" customHeight="1" x14ac:dyDescent="0.25">
      <c r="A2" s="250" t="s">
        <v>101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163"/>
      <c r="O2" s="163"/>
    </row>
    <row r="3" spans="1:15" ht="13.5" customHeight="1" x14ac:dyDescent="0.25">
      <c r="A3" s="249"/>
      <c r="B3" s="249"/>
      <c r="C3" s="249"/>
      <c r="D3" s="249"/>
      <c r="E3" s="249"/>
      <c r="F3" s="249"/>
      <c r="G3" s="249"/>
      <c r="H3" s="249"/>
      <c r="I3" s="249"/>
      <c r="J3" s="179"/>
      <c r="K3" s="179"/>
      <c r="L3" s="180"/>
      <c r="M3" s="180"/>
      <c r="N3" s="163"/>
      <c r="O3" s="163"/>
    </row>
    <row r="4" spans="1:15" s="214" customFormat="1" ht="15" customHeight="1" x14ac:dyDescent="0.35">
      <c r="A4" s="162"/>
      <c r="B4" s="181"/>
      <c r="C4" s="181"/>
      <c r="D4" s="181"/>
      <c r="E4" s="181"/>
      <c r="F4" s="162"/>
      <c r="G4" s="162"/>
      <c r="H4" s="162"/>
      <c r="I4" s="162"/>
      <c r="J4" s="162"/>
      <c r="K4" s="162"/>
      <c r="L4" s="162"/>
      <c r="M4" s="162"/>
      <c r="N4" s="162"/>
      <c r="O4" s="162"/>
    </row>
    <row r="5" spans="1:15" s="214" customFormat="1" ht="15" customHeight="1" x14ac:dyDescent="0.25">
      <c r="A5" s="273" t="s">
        <v>79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162"/>
      <c r="M5" s="162"/>
      <c r="N5" s="162"/>
      <c r="O5" s="162"/>
    </row>
    <row r="6" spans="1:15" s="214" customFormat="1" ht="15" customHeight="1" x14ac:dyDescent="0.25">
      <c r="A6" s="273" t="s">
        <v>58</v>
      </c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162"/>
      <c r="M6" s="162"/>
      <c r="N6" s="162"/>
      <c r="O6" s="162"/>
    </row>
    <row r="7" spans="1:15" s="215" customFormat="1" ht="15" customHeight="1" x14ac:dyDescent="0.25">
      <c r="A7" s="182"/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</row>
    <row r="8" spans="1:15" s="215" customFormat="1" ht="15" customHeight="1" x14ac:dyDescent="0.25">
      <c r="A8" s="182"/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</row>
    <row r="9" spans="1:15" s="215" customFormat="1" ht="15" customHeight="1" x14ac:dyDescent="0.25">
      <c r="A9" s="182"/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15" s="215" customFormat="1" ht="15" customHeight="1" thickBot="1" x14ac:dyDescent="0.3">
      <c r="A10" s="162"/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</row>
    <row r="11" spans="1:15" ht="15" customHeight="1" x14ac:dyDescent="0.25">
      <c r="A11" s="163"/>
      <c r="B11" s="270" t="s">
        <v>82</v>
      </c>
      <c r="C11" s="271"/>
      <c r="D11" s="271"/>
      <c r="E11" s="271"/>
      <c r="F11" s="271"/>
      <c r="G11" s="271"/>
      <c r="H11" s="271"/>
      <c r="I11" s="271"/>
      <c r="J11" s="271"/>
      <c r="K11" s="272"/>
      <c r="L11" s="163"/>
      <c r="M11" s="163"/>
      <c r="N11" s="163"/>
      <c r="O11" s="163"/>
    </row>
    <row r="12" spans="1:15" ht="15" customHeight="1" thickBot="1" x14ac:dyDescent="0.3">
      <c r="A12" s="162"/>
      <c r="B12" s="260" t="s">
        <v>81</v>
      </c>
      <c r="C12" s="261"/>
      <c r="D12" s="261"/>
      <c r="E12" s="261"/>
      <c r="F12" s="261"/>
      <c r="G12" s="261"/>
      <c r="H12" s="261"/>
      <c r="I12" s="261"/>
      <c r="J12" s="261"/>
      <c r="K12" s="262"/>
      <c r="L12" s="163"/>
      <c r="M12" s="163"/>
      <c r="N12" s="163"/>
      <c r="O12" s="163"/>
    </row>
    <row r="13" spans="1:15" ht="15" customHeight="1" x14ac:dyDescent="0.25">
      <c r="A13" s="164" t="s">
        <v>16</v>
      </c>
      <c r="B13" s="256">
        <v>2000</v>
      </c>
      <c r="C13" s="256">
        <v>2001</v>
      </c>
      <c r="D13" s="256">
        <v>2002</v>
      </c>
      <c r="E13" s="256">
        <v>2003</v>
      </c>
      <c r="F13" s="256">
        <v>2004</v>
      </c>
      <c r="G13" s="256">
        <v>2005</v>
      </c>
      <c r="H13" s="256">
        <v>2006</v>
      </c>
      <c r="I13" s="256">
        <v>2007</v>
      </c>
      <c r="J13" s="256">
        <v>2008</v>
      </c>
      <c r="K13" s="256">
        <v>2009</v>
      </c>
      <c r="L13" s="163"/>
      <c r="M13" s="163"/>
      <c r="N13" s="163"/>
      <c r="O13" s="163"/>
    </row>
    <row r="14" spans="1:15" s="214" customFormat="1" ht="15" customHeight="1" thickBot="1" x14ac:dyDescent="0.3">
      <c r="A14" s="165" t="s">
        <v>80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162"/>
      <c r="M14" s="162"/>
      <c r="N14" s="162"/>
      <c r="O14" s="162"/>
    </row>
    <row r="15" spans="1:15" ht="15" customHeight="1" x14ac:dyDescent="0.25">
      <c r="A15" s="166" t="s">
        <v>13</v>
      </c>
      <c r="B15" s="263"/>
      <c r="C15" s="263"/>
      <c r="D15" s="263"/>
      <c r="E15" s="263"/>
      <c r="F15" s="263"/>
      <c r="G15" s="263"/>
      <c r="H15" s="263"/>
      <c r="I15" s="263"/>
      <c r="J15" s="263"/>
      <c r="K15" s="263"/>
      <c r="L15" s="163"/>
      <c r="M15" s="163"/>
      <c r="N15" s="163"/>
      <c r="O15" s="163"/>
    </row>
    <row r="16" spans="1:15" ht="15" customHeight="1" x14ac:dyDescent="0.25">
      <c r="A16" s="167" t="s">
        <v>81</v>
      </c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163"/>
      <c r="M16" s="163"/>
      <c r="N16" s="163"/>
      <c r="O16" s="163"/>
    </row>
    <row r="17" spans="1:15" ht="15" customHeight="1" x14ac:dyDescent="0.25">
      <c r="A17" s="162"/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</row>
    <row r="18" spans="1:15" ht="15" customHeight="1" thickBot="1" x14ac:dyDescent="0.3">
      <c r="A18" s="162"/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</row>
    <row r="19" spans="1:15" ht="15" customHeight="1" x14ac:dyDescent="0.25">
      <c r="A19" s="162"/>
      <c r="B19" s="270" t="s">
        <v>84</v>
      </c>
      <c r="C19" s="271"/>
      <c r="D19" s="271"/>
      <c r="E19" s="271"/>
      <c r="F19" s="271"/>
      <c r="G19" s="271"/>
      <c r="H19" s="271"/>
      <c r="I19" s="271"/>
      <c r="J19" s="271"/>
      <c r="K19" s="272"/>
      <c r="L19" s="163"/>
      <c r="M19" s="163"/>
      <c r="N19" s="163"/>
      <c r="O19" s="163"/>
    </row>
    <row r="20" spans="1:15" ht="15" customHeight="1" thickBot="1" x14ac:dyDescent="0.3">
      <c r="A20" s="162"/>
      <c r="B20" s="260" t="s">
        <v>83</v>
      </c>
      <c r="C20" s="261"/>
      <c r="D20" s="261"/>
      <c r="E20" s="261"/>
      <c r="F20" s="261"/>
      <c r="G20" s="261"/>
      <c r="H20" s="261"/>
      <c r="I20" s="261"/>
      <c r="J20" s="261"/>
      <c r="K20" s="262"/>
      <c r="L20" s="163"/>
      <c r="M20" s="163"/>
      <c r="N20" s="163"/>
      <c r="O20" s="163"/>
    </row>
    <row r="21" spans="1:15" ht="15" customHeight="1" x14ac:dyDescent="0.25">
      <c r="A21" s="164" t="s">
        <v>16</v>
      </c>
      <c r="B21" s="256">
        <v>2000</v>
      </c>
      <c r="C21" s="256">
        <v>2001</v>
      </c>
      <c r="D21" s="256">
        <v>2002</v>
      </c>
      <c r="E21" s="256">
        <v>2003</v>
      </c>
      <c r="F21" s="256">
        <v>2004</v>
      </c>
      <c r="G21" s="256">
        <v>2005</v>
      </c>
      <c r="H21" s="256">
        <v>2006</v>
      </c>
      <c r="I21" s="256">
        <v>2007</v>
      </c>
      <c r="J21" s="256">
        <v>2008</v>
      </c>
      <c r="K21" s="256">
        <v>2009</v>
      </c>
      <c r="L21" s="163"/>
      <c r="M21" s="163"/>
      <c r="N21" s="163"/>
      <c r="O21" s="163"/>
    </row>
    <row r="22" spans="1:15" ht="15" customHeight="1" thickBot="1" x14ac:dyDescent="0.3">
      <c r="A22" s="165" t="s">
        <v>80</v>
      </c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163"/>
      <c r="M22" s="163"/>
      <c r="N22" s="163"/>
      <c r="O22" s="163"/>
    </row>
    <row r="23" spans="1:15" ht="15" customHeight="1" x14ac:dyDescent="0.25">
      <c r="A23" s="168" t="s">
        <v>220</v>
      </c>
      <c r="B23" s="175"/>
      <c r="C23" s="175"/>
      <c r="D23" s="175"/>
      <c r="E23" s="175"/>
      <c r="F23" s="175"/>
      <c r="G23" s="175"/>
      <c r="H23" s="175"/>
      <c r="I23" s="175"/>
      <c r="J23" s="175"/>
      <c r="K23" s="169"/>
      <c r="L23" s="163"/>
      <c r="M23" s="163"/>
      <c r="N23" s="163"/>
      <c r="O23" s="163"/>
    </row>
    <row r="24" spans="1:15" ht="15" customHeight="1" x14ac:dyDescent="0.25">
      <c r="A24" s="168" t="s">
        <v>124</v>
      </c>
      <c r="B24" s="176"/>
      <c r="C24" s="176"/>
      <c r="D24" s="176"/>
      <c r="E24" s="176"/>
      <c r="F24" s="176"/>
      <c r="G24" s="176"/>
      <c r="H24" s="176"/>
      <c r="I24" s="176"/>
      <c r="J24" s="176"/>
      <c r="K24" s="177"/>
      <c r="L24" s="163"/>
      <c r="M24" s="163"/>
      <c r="N24" s="163"/>
      <c r="O24" s="163"/>
    </row>
    <row r="25" spans="1:15" ht="15" customHeight="1" x14ac:dyDescent="0.25">
      <c r="A25" s="166" t="s">
        <v>3</v>
      </c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163"/>
      <c r="M25" s="163"/>
      <c r="N25" s="163"/>
      <c r="O25" s="163"/>
    </row>
    <row r="26" spans="1:15" ht="15" customHeight="1" x14ac:dyDescent="0.25">
      <c r="A26" s="167" t="s">
        <v>85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163"/>
      <c r="M26" s="163"/>
      <c r="N26" s="163"/>
      <c r="O26" s="163"/>
    </row>
    <row r="27" spans="1:15" ht="15" customHeight="1" x14ac:dyDescent="0.25">
      <c r="A27" s="166" t="s">
        <v>251</v>
      </c>
      <c r="B27" s="265"/>
      <c r="C27" s="265"/>
      <c r="D27" s="265"/>
      <c r="E27" s="265"/>
      <c r="F27" s="265"/>
      <c r="G27" s="266"/>
      <c r="H27" s="266"/>
      <c r="I27" s="265"/>
      <c r="J27" s="265"/>
      <c r="K27" s="265"/>
      <c r="L27" s="163"/>
      <c r="M27" s="163"/>
      <c r="N27" s="163"/>
      <c r="O27" s="163"/>
    </row>
    <row r="28" spans="1:15" ht="20.25" customHeight="1" x14ac:dyDescent="0.25">
      <c r="A28" s="217" t="s">
        <v>252</v>
      </c>
      <c r="B28" s="259"/>
      <c r="C28" s="259"/>
      <c r="D28" s="259"/>
      <c r="E28" s="259"/>
      <c r="F28" s="259"/>
      <c r="G28" s="267"/>
      <c r="H28" s="267"/>
      <c r="I28" s="259"/>
      <c r="J28" s="259"/>
      <c r="K28" s="259"/>
      <c r="L28" s="163"/>
      <c r="M28" s="163"/>
      <c r="N28" s="163"/>
      <c r="O28" s="163"/>
    </row>
    <row r="29" spans="1:15" ht="15" customHeight="1" x14ac:dyDescent="0.25">
      <c r="A29" s="166" t="s">
        <v>250</v>
      </c>
      <c r="B29" s="265"/>
      <c r="C29" s="265"/>
      <c r="D29" s="265"/>
      <c r="E29" s="265"/>
      <c r="F29" s="265"/>
      <c r="G29" s="266"/>
      <c r="H29" s="266"/>
      <c r="I29" s="265"/>
      <c r="J29" s="265"/>
      <c r="K29" s="265"/>
      <c r="L29" s="163"/>
      <c r="M29" s="163"/>
      <c r="N29" s="163"/>
      <c r="O29" s="163"/>
    </row>
    <row r="30" spans="1:15" ht="15" customHeight="1" x14ac:dyDescent="0.25">
      <c r="A30" s="167" t="s">
        <v>253</v>
      </c>
      <c r="B30" s="259"/>
      <c r="C30" s="259"/>
      <c r="D30" s="259"/>
      <c r="E30" s="259"/>
      <c r="F30" s="259"/>
      <c r="G30" s="267"/>
      <c r="H30" s="267"/>
      <c r="I30" s="259"/>
      <c r="J30" s="259"/>
      <c r="K30" s="259"/>
      <c r="L30" s="163"/>
      <c r="M30" s="163"/>
      <c r="N30" s="163"/>
      <c r="O30" s="163"/>
    </row>
    <row r="31" spans="1:15" ht="15" customHeight="1" x14ac:dyDescent="0.25">
      <c r="A31" s="184" t="s">
        <v>196</v>
      </c>
      <c r="B31" s="268">
        <f t="shared" ref="B31:K31" si="0">SUM(B25:B30)</f>
        <v>0</v>
      </c>
      <c r="C31" s="268">
        <f t="shared" si="0"/>
        <v>0</v>
      </c>
      <c r="D31" s="268">
        <f t="shared" si="0"/>
        <v>0</v>
      </c>
      <c r="E31" s="268">
        <f t="shared" si="0"/>
        <v>0</v>
      </c>
      <c r="F31" s="268">
        <f t="shared" si="0"/>
        <v>0</v>
      </c>
      <c r="G31" s="268">
        <f t="shared" si="0"/>
        <v>0</v>
      </c>
      <c r="H31" s="268">
        <f t="shared" si="0"/>
        <v>0</v>
      </c>
      <c r="I31" s="268">
        <f t="shared" si="0"/>
        <v>0</v>
      </c>
      <c r="J31" s="268">
        <f t="shared" si="0"/>
        <v>0</v>
      </c>
      <c r="K31" s="268">
        <f t="shared" si="0"/>
        <v>0</v>
      </c>
      <c r="L31" s="163"/>
      <c r="M31" s="163"/>
      <c r="N31" s="163"/>
      <c r="O31" s="163"/>
    </row>
    <row r="32" spans="1:15" ht="15" customHeight="1" thickBot="1" x14ac:dyDescent="0.3">
      <c r="A32" s="185" t="s">
        <v>95</v>
      </c>
      <c r="B32" s="269"/>
      <c r="C32" s="269"/>
      <c r="D32" s="269"/>
      <c r="E32" s="269"/>
      <c r="F32" s="269"/>
      <c r="G32" s="269"/>
      <c r="H32" s="269"/>
      <c r="I32" s="269"/>
      <c r="J32" s="269"/>
      <c r="K32" s="269"/>
      <c r="L32" s="163"/>
      <c r="M32" s="163"/>
      <c r="N32" s="163"/>
      <c r="O32" s="163"/>
    </row>
    <row r="33" spans="1:15" ht="15" customHeight="1" x14ac:dyDescent="0.25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</row>
    <row r="34" spans="1:15" ht="15" customHeight="1" x14ac:dyDescent="0.25">
      <c r="A34" s="247" t="s">
        <v>125</v>
      </c>
      <c r="B34" s="247"/>
      <c r="C34" s="247"/>
      <c r="D34" s="247"/>
      <c r="E34" s="247"/>
      <c r="F34" s="247"/>
      <c r="G34" s="247"/>
      <c r="H34" s="247"/>
      <c r="I34" s="247"/>
      <c r="J34" s="247"/>
      <c r="K34" s="247"/>
      <c r="L34" s="163"/>
      <c r="M34" s="163"/>
      <c r="N34" s="163"/>
      <c r="O34" s="163"/>
    </row>
    <row r="35" spans="1:15" ht="15" customHeight="1" x14ac:dyDescent="0.25">
      <c r="A35" s="247" t="s">
        <v>126</v>
      </c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163"/>
      <c r="M35" s="163"/>
      <c r="N35" s="163"/>
      <c r="O35" s="163"/>
    </row>
    <row r="36" spans="1:15" ht="15" customHeight="1" x14ac:dyDescent="0.25">
      <c r="A36" s="212"/>
      <c r="B36" s="212"/>
      <c r="C36" s="212"/>
      <c r="D36" s="212"/>
      <c r="E36" s="212"/>
      <c r="F36" s="212"/>
      <c r="G36" s="212"/>
      <c r="H36" s="212"/>
      <c r="I36" s="212"/>
      <c r="J36" s="212"/>
      <c r="K36" s="212"/>
      <c r="L36" s="163"/>
      <c r="M36" s="163"/>
      <c r="N36" s="163"/>
      <c r="O36" s="163"/>
    </row>
    <row r="37" spans="1:15" ht="15" customHeight="1" x14ac:dyDescent="0.25">
      <c r="A37" s="212" t="s">
        <v>127</v>
      </c>
      <c r="B37" s="212"/>
      <c r="C37" s="212"/>
      <c r="D37" s="212"/>
      <c r="E37" s="212"/>
      <c r="F37" s="212"/>
      <c r="G37" s="212"/>
      <c r="H37" s="212"/>
      <c r="I37" s="212"/>
      <c r="J37" s="212"/>
      <c r="K37" s="212"/>
      <c r="L37" s="163"/>
      <c r="M37" s="163"/>
      <c r="N37" s="163"/>
      <c r="O37" s="163"/>
    </row>
    <row r="38" spans="1:15" ht="15" customHeight="1" x14ac:dyDescent="0.25">
      <c r="A38" s="212" t="s">
        <v>128</v>
      </c>
      <c r="B38" s="212"/>
      <c r="C38" s="212"/>
      <c r="D38" s="212"/>
      <c r="E38" s="212"/>
      <c r="F38" s="212"/>
      <c r="G38" s="212"/>
      <c r="H38" s="212"/>
      <c r="I38" s="212"/>
      <c r="J38" s="212"/>
      <c r="K38" s="212"/>
      <c r="L38" s="163"/>
      <c r="M38" s="163"/>
      <c r="N38" s="163"/>
      <c r="O38" s="163"/>
    </row>
    <row r="39" spans="1:15" ht="15" customHeight="1" x14ac:dyDescent="0.25">
      <c r="A39" s="274"/>
      <c r="B39" s="275"/>
      <c r="C39" s="275"/>
      <c r="D39" s="275"/>
      <c r="E39" s="275"/>
      <c r="F39" s="275"/>
      <c r="G39" s="275"/>
      <c r="H39" s="163"/>
      <c r="I39" s="163"/>
      <c r="J39" s="163"/>
      <c r="K39" s="163"/>
      <c r="L39" s="163"/>
      <c r="M39" s="163"/>
      <c r="N39" s="163"/>
      <c r="O39" s="163"/>
    </row>
    <row r="40" spans="1:15" ht="15" customHeight="1" x14ac:dyDescent="0.25">
      <c r="A40" s="274"/>
      <c r="B40" s="275"/>
      <c r="C40" s="275"/>
      <c r="D40" s="275"/>
      <c r="E40" s="275"/>
      <c r="F40" s="275"/>
      <c r="G40" s="275"/>
      <c r="H40" s="163"/>
      <c r="I40" s="163"/>
      <c r="J40" s="163"/>
      <c r="K40" s="163"/>
      <c r="L40" s="163"/>
      <c r="M40" s="163"/>
      <c r="N40" s="163"/>
      <c r="O40" s="163"/>
    </row>
    <row r="41" spans="1:15" ht="15" customHeight="1" x14ac:dyDescent="0.25">
      <c r="A41" s="274"/>
      <c r="B41" s="275"/>
      <c r="C41" s="275"/>
      <c r="D41" s="275"/>
      <c r="E41" s="275"/>
      <c r="F41" s="275"/>
      <c r="G41" s="275"/>
      <c r="H41" s="163"/>
      <c r="I41" s="163"/>
      <c r="J41" s="163"/>
      <c r="K41" s="163"/>
      <c r="L41" s="163"/>
      <c r="M41" s="163"/>
      <c r="N41" s="163"/>
      <c r="O41" s="163"/>
    </row>
    <row r="42" spans="1:15" ht="15" customHeight="1" x14ac:dyDescent="0.25">
      <c r="A42" s="163"/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5" ht="15" customHeight="1" x14ac:dyDescent="0.25">
      <c r="A43" s="163"/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</row>
    <row r="44" spans="1:15" x14ac:dyDescent="0.25">
      <c r="A44" s="163"/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</row>
    <row r="45" spans="1:15" x14ac:dyDescent="0.25">
      <c r="A45" s="163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</row>
    <row r="46" spans="1:15" x14ac:dyDescent="0.25">
      <c r="A46" s="163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</row>
    <row r="47" spans="1:15" x14ac:dyDescent="0.25">
      <c r="A47" s="163"/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</row>
    <row r="48" spans="1:15" x14ac:dyDescent="0.25">
      <c r="A48" s="163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</row>
    <row r="49" spans="1:15" x14ac:dyDescent="0.25">
      <c r="A49" s="163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</row>
    <row r="50" spans="1:15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</row>
  </sheetData>
  <sheetProtection password="DB6C" sheet="1" objects="1" scenarios="1" selectLockedCells="1"/>
  <mergeCells count="84">
    <mergeCell ref="A1:M1"/>
    <mergeCell ref="A2:M2"/>
    <mergeCell ref="A34:K34"/>
    <mergeCell ref="A39:G39"/>
    <mergeCell ref="G29:G30"/>
    <mergeCell ref="F25:F26"/>
    <mergeCell ref="B25:B26"/>
    <mergeCell ref="B27:B28"/>
    <mergeCell ref="B29:B30"/>
    <mergeCell ref="E15:E16"/>
    <mergeCell ref="F15:F16"/>
    <mergeCell ref="G15:G16"/>
    <mergeCell ref="C29:C30"/>
    <mergeCell ref="E29:E30"/>
    <mergeCell ref="E27:E28"/>
    <mergeCell ref="F29:F30"/>
    <mergeCell ref="H29:H30"/>
    <mergeCell ref="K27:K28"/>
    <mergeCell ref="H15:H16"/>
    <mergeCell ref="K29:K30"/>
    <mergeCell ref="B19:K19"/>
    <mergeCell ref="I25:I26"/>
    <mergeCell ref="J29:J30"/>
    <mergeCell ref="H27:H28"/>
    <mergeCell ref="I27:I28"/>
    <mergeCell ref="J27:J28"/>
    <mergeCell ref="I29:I30"/>
    <mergeCell ref="J25:J26"/>
    <mergeCell ref="H25:H26"/>
    <mergeCell ref="J15:J16"/>
    <mergeCell ref="A40:G40"/>
    <mergeCell ref="C27:C28"/>
    <mergeCell ref="A35:K35"/>
    <mergeCell ref="K25:K26"/>
    <mergeCell ref="A41:G41"/>
    <mergeCell ref="D29:D30"/>
    <mergeCell ref="D27:D28"/>
    <mergeCell ref="B31:B32"/>
    <mergeCell ref="C31:C32"/>
    <mergeCell ref="D31:D32"/>
    <mergeCell ref="I31:I32"/>
    <mergeCell ref="J31:J32"/>
    <mergeCell ref="K31:K32"/>
    <mergeCell ref="E31:E32"/>
    <mergeCell ref="F31:F32"/>
    <mergeCell ref="E25:E26"/>
    <mergeCell ref="G31:G32"/>
    <mergeCell ref="H31:H32"/>
    <mergeCell ref="A3:I3"/>
    <mergeCell ref="B21:B22"/>
    <mergeCell ref="C21:C22"/>
    <mergeCell ref="D21:D22"/>
    <mergeCell ref="E21:E22"/>
    <mergeCell ref="F21:F22"/>
    <mergeCell ref="G21:G22"/>
    <mergeCell ref="H21:H22"/>
    <mergeCell ref="I21:I22"/>
    <mergeCell ref="B15:B16"/>
    <mergeCell ref="B11:K11"/>
    <mergeCell ref="B20:K20"/>
    <mergeCell ref="A5:K5"/>
    <mergeCell ref="A6:K6"/>
    <mergeCell ref="B12:K12"/>
    <mergeCell ref="I15:I16"/>
    <mergeCell ref="C15:C16"/>
    <mergeCell ref="K13:K14"/>
    <mergeCell ref="F27:F28"/>
    <mergeCell ref="G27:G28"/>
    <mergeCell ref="I13:I14"/>
    <mergeCell ref="J13:J14"/>
    <mergeCell ref="D15:D16"/>
    <mergeCell ref="K15:K16"/>
    <mergeCell ref="B13:B14"/>
    <mergeCell ref="C13:C14"/>
    <mergeCell ref="D13:D14"/>
    <mergeCell ref="E13:E14"/>
    <mergeCell ref="F13:F14"/>
    <mergeCell ref="G13:G14"/>
    <mergeCell ref="H13:H14"/>
    <mergeCell ref="C25:C26"/>
    <mergeCell ref="K21:K22"/>
    <mergeCell ref="J21:J22"/>
    <mergeCell ref="D25:D26"/>
    <mergeCell ref="G25:G26"/>
  </mergeCells>
  <dataValidations count="1">
    <dataValidation type="decimal" operator="greaterThan" allowBlank="1" showInputMessage="1" showErrorMessage="1" sqref="B15:K16 B25:K30">
      <formula1>0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6" r:id="rId4" name="Button 4">
              <controlPr defaultSize="0" print="0" autoFill="0" autoPict="0" macro="[0]!DO_EC_a">
                <anchor moveWithCells="1">
                  <from>
                    <xdr:col>10</xdr:col>
                    <xdr:colOff>771525</xdr:colOff>
                    <xdr:row>38</xdr:row>
                    <xdr:rowOff>123825</xdr:rowOff>
                  </from>
                  <to>
                    <xdr:col>10</xdr:col>
                    <xdr:colOff>1133475</xdr:colOff>
                    <xdr:row>40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5" name="Button 7">
              <controlPr defaultSize="0" print="0" autoFill="0" autoPict="0" macro="[0]!CountryChoicezurück">
                <anchor moveWithCells="1">
                  <from>
                    <xdr:col>10</xdr:col>
                    <xdr:colOff>9525</xdr:colOff>
                    <xdr:row>38</xdr:row>
                    <xdr:rowOff>123825</xdr:rowOff>
                  </from>
                  <to>
                    <xdr:col>10</xdr:col>
                    <xdr:colOff>371475</xdr:colOff>
                    <xdr:row>40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006AB3"/>
  </sheetPr>
  <dimension ref="A1:O50"/>
  <sheetViews>
    <sheetView zoomScale="75" zoomScaleNormal="75" workbookViewId="0">
      <selection activeCell="B8" sqref="B8:B9"/>
    </sheetView>
  </sheetViews>
  <sheetFormatPr baseColWidth="10" defaultRowHeight="15" x14ac:dyDescent="0.25"/>
  <cols>
    <col min="1" max="1" width="59.140625" style="160" customWidth="1"/>
    <col min="2" max="6" width="17.140625" style="160" customWidth="1"/>
    <col min="7" max="8" width="17.140625" style="170" customWidth="1"/>
    <col min="9" max="11" width="17.140625" style="160" customWidth="1"/>
    <col min="12" max="13" width="10" style="160" customWidth="1"/>
    <col min="14" max="16384" width="11.42578125" style="160"/>
  </cols>
  <sheetData>
    <row r="1" spans="1:15" ht="30" customHeight="1" x14ac:dyDescent="0.25">
      <c r="A1" s="250" t="s">
        <v>142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163"/>
      <c r="O1" s="163"/>
    </row>
    <row r="2" spans="1:15" ht="30" customHeight="1" x14ac:dyDescent="0.25">
      <c r="A2" s="250" t="s">
        <v>96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163"/>
      <c r="O2" s="163"/>
    </row>
    <row r="3" spans="1:15" ht="13.5" customHeight="1" x14ac:dyDescent="0.25">
      <c r="A3" s="249"/>
      <c r="B3" s="249"/>
      <c r="C3" s="249"/>
      <c r="D3" s="249"/>
      <c r="E3" s="249"/>
      <c r="F3" s="249"/>
      <c r="G3" s="249"/>
      <c r="H3" s="249"/>
      <c r="I3" s="249"/>
      <c r="J3" s="179"/>
      <c r="K3" s="179"/>
      <c r="L3" s="180"/>
      <c r="M3" s="180"/>
      <c r="N3" s="163"/>
      <c r="O3" s="163"/>
    </row>
    <row r="4" spans="1:15" s="161" customFormat="1" ht="15" customHeight="1" x14ac:dyDescent="0.35">
      <c r="A4" s="162"/>
      <c r="B4" s="75"/>
      <c r="C4" s="75"/>
      <c r="D4" s="75"/>
      <c r="E4" s="75"/>
      <c r="F4" s="162"/>
      <c r="G4" s="162"/>
      <c r="H4" s="162"/>
      <c r="I4" s="162"/>
      <c r="J4" s="162"/>
      <c r="K4" s="162"/>
      <c r="L4" s="162"/>
      <c r="M4" s="162"/>
      <c r="N4" s="162"/>
      <c r="O4" s="162"/>
    </row>
    <row r="5" spans="1:15" s="161" customFormat="1" ht="15" customHeight="1" x14ac:dyDescent="0.25">
      <c r="A5" s="273" t="s">
        <v>227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162"/>
      <c r="M5" s="162"/>
      <c r="N5" s="162"/>
      <c r="O5" s="162"/>
    </row>
    <row r="6" spans="1:15" ht="15" customHeight="1" x14ac:dyDescent="0.25">
      <c r="A6" s="273" t="s">
        <v>191</v>
      </c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163"/>
      <c r="M6" s="163"/>
      <c r="N6" s="163"/>
      <c r="O6" s="163"/>
    </row>
    <row r="7" spans="1:15" ht="15" customHeight="1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</row>
    <row r="8" spans="1:15" ht="15" customHeight="1" x14ac:dyDescent="0.25">
      <c r="A8" s="242" t="s">
        <v>16</v>
      </c>
      <c r="B8" s="282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</row>
    <row r="9" spans="1:15" ht="15" customHeight="1" x14ac:dyDescent="0.25">
      <c r="A9" s="242" t="s">
        <v>80</v>
      </c>
      <c r="B9" s="282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</row>
    <row r="10" spans="1:15" ht="15" customHeight="1" thickBot="1" x14ac:dyDescent="0.3">
      <c r="A10" s="163"/>
      <c r="B10" s="162"/>
      <c r="C10" s="162"/>
      <c r="D10" s="162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</row>
    <row r="11" spans="1:15" ht="15" customHeight="1" x14ac:dyDescent="0.25">
      <c r="A11" s="162"/>
      <c r="B11" s="270" t="s">
        <v>192</v>
      </c>
      <c r="C11" s="271"/>
      <c r="D11" s="271"/>
      <c r="E11" s="271"/>
      <c r="F11" s="271"/>
      <c r="G11" s="271"/>
      <c r="H11" s="271"/>
      <c r="I11" s="271"/>
      <c r="J11" s="271"/>
      <c r="K11" s="272"/>
      <c r="L11" s="162"/>
      <c r="M11" s="163"/>
      <c r="N11" s="163"/>
      <c r="O11" s="163"/>
    </row>
    <row r="12" spans="1:15" ht="15" customHeight="1" thickBot="1" x14ac:dyDescent="0.3">
      <c r="A12" s="162"/>
      <c r="B12" s="260" t="s">
        <v>194</v>
      </c>
      <c r="C12" s="261"/>
      <c r="D12" s="261"/>
      <c r="E12" s="261"/>
      <c r="F12" s="261"/>
      <c r="G12" s="261"/>
      <c r="H12" s="261"/>
      <c r="I12" s="261"/>
      <c r="J12" s="261"/>
      <c r="K12" s="262"/>
      <c r="L12" s="162"/>
      <c r="M12" s="163"/>
      <c r="N12" s="163"/>
      <c r="O12" s="163"/>
    </row>
    <row r="13" spans="1:15" ht="15" customHeight="1" x14ac:dyDescent="0.25">
      <c r="A13" s="172" t="str">
        <f>'DATA-OUTPUT EC per capita'!A13</f>
        <v>Category</v>
      </c>
      <c r="B13" s="194" t="str">
        <f>'DATA-OUTPUT EC per capita'!B13</f>
        <v>Electricity</v>
      </c>
      <c r="C13" s="194" t="str">
        <f>'DATA-OUTPUT EC per capita'!C13</f>
        <v>Heat / Cold</v>
      </c>
      <c r="D13" s="194" t="str">
        <f>'DATA-OUTPUT EC per capita'!D13</f>
        <v>Natural gas</v>
      </c>
      <c r="E13" s="194" t="str">
        <f>'DATA-OUTPUT EC per capita'!E13</f>
        <v>Liquid gas</v>
      </c>
      <c r="F13" s="194" t="str">
        <f>'DATA-OUTPUT EC per capita'!F13</f>
        <v>Heating oil/diesel</v>
      </c>
      <c r="G13" s="194" t="str">
        <f>'DATA-OUTPUT EC per capita'!G13</f>
        <v>Gasoline</v>
      </c>
      <c r="H13" s="194" t="str">
        <f>'DATA-OUTPUT EC per capita'!H13</f>
        <v>Lignite/Coal</v>
      </c>
      <c r="I13" s="194" t="str">
        <f>'DATA-OUTPUT EC per capita'!I13</f>
        <v>Other fossil fuels</v>
      </c>
      <c r="J13" s="194" t="str">
        <f>'DATA-OUTPUT EC per capita'!J13</f>
        <v>Plant oil / biofuel</v>
      </c>
      <c r="K13" s="194" t="str">
        <f>'DATA-OUTPUT EC per capita'!K13</f>
        <v>Total</v>
      </c>
      <c r="L13" s="163"/>
      <c r="M13" s="163"/>
      <c r="N13" s="163"/>
      <c r="O13" s="163"/>
    </row>
    <row r="14" spans="1:15" ht="15" customHeight="1" x14ac:dyDescent="0.25">
      <c r="A14" s="178" t="str">
        <f>'DATA-OUTPUT EC per capita'!A14</f>
        <v>Категория</v>
      </c>
      <c r="B14" s="194" t="str">
        <f>'DATA-OUTPUT EC per capita'!B14</f>
        <v>Электроенергия</v>
      </c>
      <c r="C14" s="194" t="str">
        <f>'DATA-OUTPUT EC per capita'!C14</f>
        <v>Теплоэнергия /</v>
      </c>
      <c r="D14" s="194" t="str">
        <f>'DATA-OUTPUT EC per capita'!D14</f>
        <v>Природный газ</v>
      </c>
      <c r="E14" s="194" t="str">
        <f>'DATA-OUTPUT EC per capita'!E14</f>
        <v>Сжиженный газ</v>
      </c>
      <c r="F14" s="194" t="str">
        <f>'DATA-OUTPUT EC per capita'!F14</f>
        <v>Топочный</v>
      </c>
      <c r="G14" s="194" t="str">
        <f>'DATA-OUTPUT EC per capita'!G14</f>
        <v>Бензин</v>
      </c>
      <c r="H14" s="194" t="str">
        <f>'DATA-OUTPUT EC per capita'!H14</f>
        <v>Каменный</v>
      </c>
      <c r="I14" s="194" t="str">
        <f>'DATA-OUTPUT EC per capita'!I14</f>
        <v>Другие виды</v>
      </c>
      <c r="J14" s="194" t="str">
        <f>'DATA-OUTPUT EC per capita'!J14</f>
        <v>Ростительное</v>
      </c>
      <c r="K14" s="194" t="str">
        <f>'DATA-OUTPUT EC per capita'!K14</f>
        <v>Сумма</v>
      </c>
      <c r="L14" s="163"/>
      <c r="M14" s="163"/>
      <c r="N14" s="163"/>
      <c r="O14" s="163"/>
    </row>
    <row r="15" spans="1:15" ht="15" customHeight="1" x14ac:dyDescent="0.25">
      <c r="A15" s="178"/>
      <c r="B15" s="194"/>
      <c r="C15" s="194" t="str">
        <f>'DATA-OUTPUT EC per capita'!C15</f>
        <v>холод</v>
      </c>
      <c r="D15" s="194"/>
      <c r="E15" s="194"/>
      <c r="F15" s="194" t="str">
        <f>'DATA-OUTPUT EC per capita'!F15</f>
        <v>мазут/дизель</v>
      </c>
      <c r="G15" s="194"/>
      <c r="H15" s="194" t="str">
        <f>'DATA-OUTPUT EC per capita'!H15</f>
        <v>уголь/Бурый</v>
      </c>
      <c r="I15" s="194" t="str">
        <f>'DATA-OUTPUT EC per capita'!I15</f>
        <v>ископаемого</v>
      </c>
      <c r="J15" s="194" t="str">
        <f>'DATA-OUTPUT EC per capita'!J15</f>
        <v>масло /</v>
      </c>
      <c r="K15" s="194"/>
      <c r="L15" s="163"/>
      <c r="M15" s="163"/>
      <c r="N15" s="163"/>
      <c r="O15" s="163"/>
    </row>
    <row r="16" spans="1:15" ht="15" customHeight="1" thickBot="1" x14ac:dyDescent="0.3">
      <c r="A16" s="171"/>
      <c r="B16" s="194"/>
      <c r="C16" s="194"/>
      <c r="D16" s="194"/>
      <c r="E16" s="194"/>
      <c r="F16" s="194"/>
      <c r="G16" s="194"/>
      <c r="H16" s="194" t="str">
        <f>'DATA-OUTPUT EC per capita'!H16</f>
        <v>уголь</v>
      </c>
      <c r="I16" s="194" t="str">
        <f>'DATA-OUTPUT EC per capita'!I16</f>
        <v>топлива</v>
      </c>
      <c r="J16" s="194" t="str">
        <f>'DATA-OUTPUT EC per capita'!J16</f>
        <v>биотопливо</v>
      </c>
      <c r="K16" s="194"/>
      <c r="L16" s="163"/>
      <c r="M16" s="163"/>
      <c r="N16" s="163"/>
      <c r="O16" s="163"/>
    </row>
    <row r="17" spans="1:15" ht="15" customHeight="1" x14ac:dyDescent="0.25">
      <c r="A17" s="196" t="str">
        <f>'DATA-OUTPUT EC per capita'!A17</f>
        <v>Buildings ,equipment/facilites and Industries</v>
      </c>
      <c r="B17" s="197"/>
      <c r="C17" s="197"/>
      <c r="D17" s="197"/>
      <c r="E17" s="197"/>
      <c r="F17" s="197"/>
      <c r="G17" s="197"/>
      <c r="H17" s="197"/>
      <c r="I17" s="197"/>
      <c r="J17" s="197"/>
      <c r="K17" s="198"/>
      <c r="L17" s="163"/>
      <c r="M17" s="163"/>
      <c r="N17" s="163"/>
      <c r="O17" s="163"/>
    </row>
    <row r="18" spans="1:15" ht="15" customHeight="1" x14ac:dyDescent="0.25">
      <c r="A18" s="206" t="s">
        <v>228</v>
      </c>
      <c r="B18" s="200"/>
      <c r="C18" s="200"/>
      <c r="D18" s="200"/>
      <c r="E18" s="200"/>
      <c r="F18" s="200"/>
      <c r="G18" s="200"/>
      <c r="H18" s="200"/>
      <c r="I18" s="200"/>
      <c r="J18" s="200"/>
      <c r="K18" s="201"/>
      <c r="L18" s="163"/>
      <c r="M18" s="163"/>
      <c r="N18" s="163"/>
      <c r="O18" s="163"/>
    </row>
    <row r="19" spans="1:15" ht="15" customHeight="1" x14ac:dyDescent="0.25">
      <c r="A19" s="202" t="s">
        <v>222</v>
      </c>
      <c r="B19" s="278"/>
      <c r="C19" s="278"/>
      <c r="D19" s="278"/>
      <c r="E19" s="278"/>
      <c r="F19" s="278"/>
      <c r="G19" s="278"/>
      <c r="H19" s="278"/>
      <c r="I19" s="278"/>
      <c r="J19" s="278"/>
      <c r="K19" s="278">
        <f>SUM(B19:J20)</f>
        <v>0</v>
      </c>
      <c r="L19" s="163"/>
      <c r="M19" s="163"/>
      <c r="N19" s="163"/>
      <c r="O19" s="163"/>
    </row>
    <row r="20" spans="1:15" ht="15" customHeight="1" x14ac:dyDescent="0.25">
      <c r="A20" s="203" t="s">
        <v>229</v>
      </c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163"/>
      <c r="M20" s="163"/>
      <c r="N20" s="163"/>
      <c r="O20" s="163"/>
    </row>
    <row r="21" spans="1:15" ht="15" customHeight="1" x14ac:dyDescent="0.25">
      <c r="A21" s="202" t="s">
        <v>3</v>
      </c>
      <c r="B21" s="278"/>
      <c r="C21" s="278"/>
      <c r="D21" s="278"/>
      <c r="E21" s="278"/>
      <c r="F21" s="278"/>
      <c r="G21" s="278"/>
      <c r="H21" s="278"/>
      <c r="I21" s="278"/>
      <c r="J21" s="278"/>
      <c r="K21" s="278">
        <f>SUM(B21:J22)</f>
        <v>0</v>
      </c>
      <c r="L21" s="163"/>
      <c r="M21" s="163"/>
      <c r="N21" s="163"/>
      <c r="O21" s="163"/>
    </row>
    <row r="22" spans="1:15" ht="15" customHeight="1" x14ac:dyDescent="0.25">
      <c r="A22" s="203" t="s">
        <v>85</v>
      </c>
      <c r="B22" s="279"/>
      <c r="C22" s="279"/>
      <c r="D22" s="279"/>
      <c r="E22" s="279"/>
      <c r="F22" s="279"/>
      <c r="G22" s="279"/>
      <c r="H22" s="279"/>
      <c r="I22" s="279"/>
      <c r="J22" s="279"/>
      <c r="K22" s="279"/>
      <c r="L22" s="163"/>
      <c r="M22" s="163"/>
      <c r="N22" s="163"/>
      <c r="O22" s="163"/>
    </row>
    <row r="23" spans="1:15" ht="15" customHeight="1" x14ac:dyDescent="0.25">
      <c r="A23" s="202" t="s">
        <v>231</v>
      </c>
      <c r="B23" s="278"/>
      <c r="C23" s="278"/>
      <c r="D23" s="278"/>
      <c r="E23" s="278"/>
      <c r="F23" s="278"/>
      <c r="G23" s="278"/>
      <c r="H23" s="278"/>
      <c r="I23" s="278"/>
      <c r="J23" s="278"/>
      <c r="K23" s="278">
        <f>SUM(B23:J24)</f>
        <v>0</v>
      </c>
      <c r="L23" s="163"/>
      <c r="M23" s="163"/>
      <c r="N23" s="163"/>
      <c r="O23" s="163"/>
    </row>
    <row r="24" spans="1:15" ht="15" customHeight="1" x14ac:dyDescent="0.25">
      <c r="A24" s="218" t="s">
        <v>230</v>
      </c>
      <c r="B24" s="279"/>
      <c r="C24" s="279"/>
      <c r="D24" s="279"/>
      <c r="E24" s="279"/>
      <c r="F24" s="279"/>
      <c r="G24" s="279"/>
      <c r="H24" s="279"/>
      <c r="I24" s="279"/>
      <c r="J24" s="279"/>
      <c r="K24" s="279"/>
      <c r="L24" s="163"/>
      <c r="M24" s="163"/>
      <c r="N24" s="163"/>
      <c r="O24" s="163"/>
    </row>
    <row r="25" spans="1:15" ht="15" customHeight="1" x14ac:dyDescent="0.25">
      <c r="A25" s="202" t="s">
        <v>237</v>
      </c>
      <c r="B25" s="278"/>
      <c r="C25" s="278"/>
      <c r="D25" s="278"/>
      <c r="E25" s="278"/>
      <c r="F25" s="278"/>
      <c r="G25" s="278"/>
      <c r="H25" s="278"/>
      <c r="I25" s="278"/>
      <c r="J25" s="278"/>
      <c r="K25" s="278">
        <f>SUM(B25:J26)</f>
        <v>0</v>
      </c>
      <c r="L25" s="163"/>
      <c r="M25" s="163"/>
      <c r="N25" s="163"/>
      <c r="O25" s="163"/>
    </row>
    <row r="26" spans="1:15" ht="15" customHeight="1" x14ac:dyDescent="0.25">
      <c r="A26" s="203" t="s">
        <v>232</v>
      </c>
      <c r="B26" s="279"/>
      <c r="C26" s="279"/>
      <c r="D26" s="279"/>
      <c r="E26" s="279"/>
      <c r="F26" s="279"/>
      <c r="G26" s="279"/>
      <c r="H26" s="279"/>
      <c r="I26" s="279"/>
      <c r="J26" s="279"/>
      <c r="K26" s="279"/>
      <c r="L26" s="163"/>
      <c r="M26" s="163"/>
      <c r="N26" s="163"/>
      <c r="O26" s="163"/>
    </row>
    <row r="27" spans="1:15" ht="15" customHeight="1" x14ac:dyDescent="0.25">
      <c r="A27" s="184" t="str">
        <f>'DATA-OUTPUT EC per capita'!A27</f>
        <v>Subtotal Building and Business</v>
      </c>
      <c r="B27" s="280">
        <f t="shared" ref="B27:K27" si="0">SUM(B19:B26)</f>
        <v>0</v>
      </c>
      <c r="C27" s="280">
        <f t="shared" si="0"/>
        <v>0</v>
      </c>
      <c r="D27" s="280">
        <f t="shared" si="0"/>
        <v>0</v>
      </c>
      <c r="E27" s="280">
        <f t="shared" si="0"/>
        <v>0</v>
      </c>
      <c r="F27" s="280">
        <f t="shared" si="0"/>
        <v>0</v>
      </c>
      <c r="G27" s="280">
        <f t="shared" si="0"/>
        <v>0</v>
      </c>
      <c r="H27" s="280">
        <f t="shared" si="0"/>
        <v>0</v>
      </c>
      <c r="I27" s="280">
        <f t="shared" si="0"/>
        <v>0</v>
      </c>
      <c r="J27" s="280">
        <f t="shared" si="0"/>
        <v>0</v>
      </c>
      <c r="K27" s="280">
        <f t="shared" si="0"/>
        <v>0</v>
      </c>
      <c r="L27" s="163"/>
      <c r="M27" s="163"/>
      <c r="N27" s="163"/>
      <c r="O27" s="163"/>
    </row>
    <row r="28" spans="1:15" ht="15" customHeight="1" thickBot="1" x14ac:dyDescent="0.3">
      <c r="A28" s="185" t="str">
        <f>'DATA-OUTPUT EC per capita'!A28</f>
        <v>Сумма Здания и сектор бизнеса</v>
      </c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163"/>
      <c r="M28" s="163"/>
      <c r="N28" s="163"/>
      <c r="O28" s="163"/>
    </row>
    <row r="29" spans="1:15" ht="15" customHeight="1" x14ac:dyDescent="0.25">
      <c r="A29" s="196" t="str">
        <f>'DATA-OUTPUT EC per capita'!A29</f>
        <v>Transport</v>
      </c>
      <c r="B29" s="204"/>
      <c r="C29" s="204"/>
      <c r="D29" s="204"/>
      <c r="E29" s="204"/>
      <c r="F29" s="204"/>
      <c r="G29" s="204"/>
      <c r="H29" s="204"/>
      <c r="I29" s="204"/>
      <c r="J29" s="204"/>
      <c r="K29" s="205"/>
      <c r="L29" s="163"/>
      <c r="M29" s="163"/>
      <c r="N29" s="163"/>
      <c r="O29" s="163"/>
    </row>
    <row r="30" spans="1:15" ht="15" customHeight="1" x14ac:dyDescent="0.25">
      <c r="A30" s="206" t="str">
        <f>'DATA-OUTPUT EC per capita'!A30</f>
        <v>Транспорт</v>
      </c>
      <c r="B30" s="207"/>
      <c r="C30" s="207"/>
      <c r="D30" s="207"/>
      <c r="E30" s="207"/>
      <c r="F30" s="207"/>
      <c r="G30" s="207"/>
      <c r="H30" s="207"/>
      <c r="I30" s="207"/>
      <c r="J30" s="207"/>
      <c r="K30" s="208"/>
      <c r="L30" s="163"/>
      <c r="M30" s="163"/>
      <c r="N30" s="163"/>
      <c r="O30" s="163"/>
    </row>
    <row r="31" spans="1:15" ht="15" customHeight="1" x14ac:dyDescent="0.25">
      <c r="A31" s="202" t="s">
        <v>233</v>
      </c>
      <c r="B31" s="278"/>
      <c r="C31" s="278"/>
      <c r="D31" s="278"/>
      <c r="E31" s="278"/>
      <c r="F31" s="278"/>
      <c r="G31" s="278"/>
      <c r="H31" s="278"/>
      <c r="I31" s="278"/>
      <c r="J31" s="278"/>
      <c r="K31" s="278">
        <f>SUM(B31:J32)</f>
        <v>0</v>
      </c>
      <c r="L31" s="163"/>
      <c r="M31" s="163"/>
      <c r="N31" s="163"/>
      <c r="O31" s="163"/>
    </row>
    <row r="32" spans="1:15" ht="15" customHeight="1" x14ac:dyDescent="0.25">
      <c r="A32" s="203" t="s">
        <v>234</v>
      </c>
      <c r="B32" s="279"/>
      <c r="C32" s="279"/>
      <c r="D32" s="279"/>
      <c r="E32" s="279"/>
      <c r="F32" s="279"/>
      <c r="G32" s="279"/>
      <c r="H32" s="279"/>
      <c r="I32" s="279"/>
      <c r="J32" s="279"/>
      <c r="K32" s="279"/>
      <c r="L32" s="163"/>
      <c r="M32" s="163"/>
      <c r="N32" s="163"/>
      <c r="O32" s="163"/>
    </row>
    <row r="33" spans="1:15" ht="15" customHeight="1" x14ac:dyDescent="0.25">
      <c r="A33" s="202" t="s">
        <v>235</v>
      </c>
      <c r="B33" s="278"/>
      <c r="C33" s="278"/>
      <c r="D33" s="278"/>
      <c r="E33" s="278"/>
      <c r="F33" s="278"/>
      <c r="G33" s="278"/>
      <c r="H33" s="278"/>
      <c r="I33" s="278"/>
      <c r="J33" s="278"/>
      <c r="K33" s="278">
        <f>SUM(B33:J34)</f>
        <v>0</v>
      </c>
      <c r="L33" s="163"/>
      <c r="M33" s="163"/>
      <c r="N33" s="163"/>
      <c r="O33" s="163"/>
    </row>
    <row r="34" spans="1:15" ht="15" customHeight="1" x14ac:dyDescent="0.25">
      <c r="A34" s="203" t="s">
        <v>236</v>
      </c>
      <c r="B34" s="279"/>
      <c r="C34" s="279"/>
      <c r="D34" s="279"/>
      <c r="E34" s="279"/>
      <c r="F34" s="279"/>
      <c r="G34" s="279"/>
      <c r="H34" s="279"/>
      <c r="I34" s="279"/>
      <c r="J34" s="279"/>
      <c r="K34" s="279"/>
      <c r="L34" s="163"/>
      <c r="M34" s="163"/>
      <c r="N34" s="163"/>
      <c r="O34" s="163"/>
    </row>
    <row r="35" spans="1:15" ht="15" customHeight="1" x14ac:dyDescent="0.25">
      <c r="A35" s="184" t="str">
        <f>'DATA-OUTPUT EC per capita'!A35</f>
        <v>Subtotal Transport</v>
      </c>
      <c r="B35" s="280">
        <f t="shared" ref="B35:K35" si="1">SUM(B31:B34)</f>
        <v>0</v>
      </c>
      <c r="C35" s="280">
        <f t="shared" si="1"/>
        <v>0</v>
      </c>
      <c r="D35" s="280">
        <f t="shared" si="1"/>
        <v>0</v>
      </c>
      <c r="E35" s="280">
        <f t="shared" si="1"/>
        <v>0</v>
      </c>
      <c r="F35" s="280">
        <f t="shared" si="1"/>
        <v>0</v>
      </c>
      <c r="G35" s="280">
        <f t="shared" si="1"/>
        <v>0</v>
      </c>
      <c r="H35" s="280">
        <f t="shared" si="1"/>
        <v>0</v>
      </c>
      <c r="I35" s="280">
        <f t="shared" si="1"/>
        <v>0</v>
      </c>
      <c r="J35" s="280">
        <f t="shared" si="1"/>
        <v>0</v>
      </c>
      <c r="K35" s="280">
        <f t="shared" si="1"/>
        <v>0</v>
      </c>
      <c r="L35" s="163"/>
      <c r="M35" s="163"/>
      <c r="N35" s="163"/>
      <c r="O35" s="163"/>
    </row>
    <row r="36" spans="1:15" ht="15" customHeight="1" thickBot="1" x14ac:dyDescent="0.3">
      <c r="A36" s="185" t="str">
        <f>'DATA-OUTPUT EC per capita'!A36</f>
        <v>Сумма транспорт</v>
      </c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163"/>
      <c r="M36" s="163"/>
      <c r="N36" s="163"/>
      <c r="O36" s="163"/>
    </row>
    <row r="37" spans="1:15" ht="15" customHeight="1" x14ac:dyDescent="0.25">
      <c r="A37" s="209" t="str">
        <f>'DATA-OUTPUT EC per capita'!A37</f>
        <v>Total</v>
      </c>
      <c r="B37" s="276">
        <f t="shared" ref="B37:K37" si="2">SUM(B27,B35)</f>
        <v>0</v>
      </c>
      <c r="C37" s="276">
        <f t="shared" si="2"/>
        <v>0</v>
      </c>
      <c r="D37" s="276">
        <f t="shared" si="2"/>
        <v>0</v>
      </c>
      <c r="E37" s="276">
        <f t="shared" si="2"/>
        <v>0</v>
      </c>
      <c r="F37" s="276">
        <f t="shared" si="2"/>
        <v>0</v>
      </c>
      <c r="G37" s="276">
        <f t="shared" si="2"/>
        <v>0</v>
      </c>
      <c r="H37" s="276">
        <f t="shared" si="2"/>
        <v>0</v>
      </c>
      <c r="I37" s="276">
        <f t="shared" si="2"/>
        <v>0</v>
      </c>
      <c r="J37" s="276">
        <f t="shared" si="2"/>
        <v>0</v>
      </c>
      <c r="K37" s="276">
        <f t="shared" si="2"/>
        <v>0</v>
      </c>
      <c r="L37" s="163"/>
      <c r="M37" s="163"/>
      <c r="N37" s="163"/>
      <c r="O37" s="163"/>
    </row>
    <row r="38" spans="1:15" ht="15" customHeight="1" thickBot="1" x14ac:dyDescent="0.3">
      <c r="A38" s="210" t="str">
        <f>'DATA-OUTPUT EC per capita'!A38</f>
        <v>Сумма</v>
      </c>
      <c r="B38" s="277"/>
      <c r="C38" s="277"/>
      <c r="D38" s="277"/>
      <c r="E38" s="277"/>
      <c r="F38" s="277"/>
      <c r="G38" s="277"/>
      <c r="H38" s="277"/>
      <c r="I38" s="277"/>
      <c r="J38" s="277"/>
      <c r="K38" s="277"/>
      <c r="L38" s="163"/>
      <c r="M38" s="163"/>
      <c r="N38" s="163"/>
      <c r="O38" s="163"/>
    </row>
    <row r="39" spans="1:15" ht="15" customHeight="1" x14ac:dyDescent="0.25">
      <c r="A39" s="163"/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5" ht="15" customHeight="1" x14ac:dyDescent="0.25">
      <c r="A40" s="163"/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</row>
    <row r="41" spans="1:15" ht="15" customHeight="1" x14ac:dyDescent="0.25">
      <c r="A41" s="163"/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5" ht="15" customHeight="1" x14ac:dyDescent="0.25">
      <c r="A42" s="163"/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5" ht="15" customHeight="1" x14ac:dyDescent="0.25">
      <c r="A43" s="163"/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</row>
    <row r="44" spans="1:15" ht="15" customHeight="1" x14ac:dyDescent="0.25">
      <c r="A44" s="163"/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</row>
    <row r="45" spans="1:15" x14ac:dyDescent="0.25">
      <c r="A45" s="163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</row>
    <row r="46" spans="1:15" x14ac:dyDescent="0.25">
      <c r="A46" s="163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</row>
    <row r="47" spans="1:15" x14ac:dyDescent="0.25">
      <c r="A47" s="163"/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</row>
    <row r="48" spans="1:15" x14ac:dyDescent="0.25">
      <c r="A48" s="163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</row>
    <row r="49" spans="1:15" x14ac:dyDescent="0.25">
      <c r="A49" s="163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</row>
    <row r="50" spans="1:15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</row>
  </sheetData>
  <sheetProtection password="DB6C" sheet="1" objects="1" scenarios="1"/>
  <mergeCells count="98">
    <mergeCell ref="B8:B9"/>
    <mergeCell ref="A5:K5"/>
    <mergeCell ref="A6:K6"/>
    <mergeCell ref="A1:M1"/>
    <mergeCell ref="A2:M2"/>
    <mergeCell ref="F23:F24"/>
    <mergeCell ref="F21:F22"/>
    <mergeCell ref="A3:I3"/>
    <mergeCell ref="B11:K11"/>
    <mergeCell ref="B19:B20"/>
    <mergeCell ref="C19:C20"/>
    <mergeCell ref="D19:D20"/>
    <mergeCell ref="E19:E20"/>
    <mergeCell ref="F19:F20"/>
    <mergeCell ref="G19:G20"/>
    <mergeCell ref="H19:H20"/>
    <mergeCell ref="I19:I20"/>
    <mergeCell ref="J19:J20"/>
    <mergeCell ref="K19:K20"/>
    <mergeCell ref="B12:K12"/>
    <mergeCell ref="H21:H22"/>
    <mergeCell ref="H25:H26"/>
    <mergeCell ref="I25:I26"/>
    <mergeCell ref="J25:J26"/>
    <mergeCell ref="K25:K26"/>
    <mergeCell ref="H23:H24"/>
    <mergeCell ref="I23:I24"/>
    <mergeCell ref="J23:J24"/>
    <mergeCell ref="K23:K24"/>
    <mergeCell ref="I21:I22"/>
    <mergeCell ref="J21:J22"/>
    <mergeCell ref="K21:K22"/>
    <mergeCell ref="G23:G24"/>
    <mergeCell ref="G21:G22"/>
    <mergeCell ref="B23:B24"/>
    <mergeCell ref="C23:C24"/>
    <mergeCell ref="D23:D24"/>
    <mergeCell ref="E23:E24"/>
    <mergeCell ref="B21:B22"/>
    <mergeCell ref="C21:C22"/>
    <mergeCell ref="D21:D22"/>
    <mergeCell ref="E21:E22"/>
    <mergeCell ref="E27:E28"/>
    <mergeCell ref="F27:F28"/>
    <mergeCell ref="G27:G28"/>
    <mergeCell ref="B27:B28"/>
    <mergeCell ref="B25:B26"/>
    <mergeCell ref="C25:C26"/>
    <mergeCell ref="D25:D26"/>
    <mergeCell ref="E25:E26"/>
    <mergeCell ref="F25:F26"/>
    <mergeCell ref="G25:G26"/>
    <mergeCell ref="H27:H28"/>
    <mergeCell ref="I27:I28"/>
    <mergeCell ref="J27:J28"/>
    <mergeCell ref="K27:K28"/>
    <mergeCell ref="B31:B32"/>
    <mergeCell ref="C31:C32"/>
    <mergeCell ref="D31:D32"/>
    <mergeCell ref="E31:E32"/>
    <mergeCell ref="F31:F32"/>
    <mergeCell ref="G31:G32"/>
    <mergeCell ref="H31:H32"/>
    <mergeCell ref="I31:I32"/>
    <mergeCell ref="J31:J32"/>
    <mergeCell ref="K31:K32"/>
    <mergeCell ref="C27:C28"/>
    <mergeCell ref="D27:D28"/>
    <mergeCell ref="G33:G34"/>
    <mergeCell ref="H33:H34"/>
    <mergeCell ref="I33:I34"/>
    <mergeCell ref="J33:J34"/>
    <mergeCell ref="B33:B34"/>
    <mergeCell ref="C33:C34"/>
    <mergeCell ref="D33:D34"/>
    <mergeCell ref="E33:E34"/>
    <mergeCell ref="B37:B38"/>
    <mergeCell ref="C37:C38"/>
    <mergeCell ref="D37:D38"/>
    <mergeCell ref="E37:E38"/>
    <mergeCell ref="K33:K34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F33:F34"/>
    <mergeCell ref="K37:K38"/>
    <mergeCell ref="F37:F38"/>
    <mergeCell ref="G37:G38"/>
    <mergeCell ref="H37:H38"/>
    <mergeCell ref="I37:I38"/>
    <mergeCell ref="J37:J38"/>
  </mergeCells>
  <pageMargins left="0.7" right="0.7" top="0.78740157499999996" bottom="0.78740157499999996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8451" r:id="rId4" name="yearselect">
          <controlPr defaultSize="0" autoLine="0" r:id="rId5">
            <anchor moveWithCells="1">
              <from>
                <xdr:col>1</xdr:col>
                <xdr:colOff>381000</xdr:colOff>
                <xdr:row>7</xdr:row>
                <xdr:rowOff>0</xdr:rowOff>
              </from>
              <to>
                <xdr:col>2</xdr:col>
                <xdr:colOff>57150</xdr:colOff>
                <xdr:row>9</xdr:row>
                <xdr:rowOff>19050</xdr:rowOff>
              </to>
            </anchor>
          </controlPr>
        </control>
      </mc:Choice>
      <mc:Fallback>
        <control shapeId="18451" r:id="rId4" name="yearselect"/>
      </mc:Fallback>
    </mc:AlternateContent>
    <mc:AlternateContent xmlns:mc="http://schemas.openxmlformats.org/markup-compatibility/2006">
      <mc:Choice Requires="x14">
        <control shapeId="18447" r:id="rId6" name="Button 15">
          <controlPr defaultSize="0" print="0" autoFill="0" autoPict="0" macro="[0]!DO_Co2_a">
            <anchor moveWithCells="1">
              <from>
                <xdr:col>10</xdr:col>
                <xdr:colOff>771525</xdr:colOff>
                <xdr:row>39</xdr:row>
                <xdr:rowOff>0</xdr:rowOff>
              </from>
              <to>
                <xdr:col>10</xdr:col>
                <xdr:colOff>1133475</xdr:colOff>
                <xdr:row>40</xdr:row>
                <xdr:rowOff>171450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8449" r:id="rId7" name="Button 17">
          <controlPr defaultSize="0" print="0" autoFill="0" autoPict="0" macro="[0]!pieEnergyDOECa">
            <anchor moveWithCells="1">
              <from>
                <xdr:col>4</xdr:col>
                <xdr:colOff>409575</xdr:colOff>
                <xdr:row>39</xdr:row>
                <xdr:rowOff>0</xdr:rowOff>
              </from>
              <to>
                <xdr:col>7</xdr:col>
                <xdr:colOff>104775</xdr:colOff>
                <xdr:row>41</xdr:row>
                <xdr:rowOff>104775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8450" r:id="rId8" name="Button 18">
          <controlPr defaultSize="0" print="0" autoFill="0" autoPict="0" macro="[0]!pieCategoryDOECa">
            <anchor moveWithCells="1">
              <from>
                <xdr:col>7</xdr:col>
                <xdr:colOff>200025</xdr:colOff>
                <xdr:row>39</xdr:row>
                <xdr:rowOff>0</xdr:rowOff>
              </from>
              <to>
                <xdr:col>9</xdr:col>
                <xdr:colOff>1038225</xdr:colOff>
                <xdr:row>41</xdr:row>
                <xdr:rowOff>104775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8452" r:id="rId9" name="Button 20">
          <controlPr defaultSize="0" print="0" autoFill="0" autoPict="0" macro="[0]!DO_EC_pc">
            <anchor moveWithCells="1">
              <from>
                <xdr:col>8</xdr:col>
                <xdr:colOff>0</xdr:colOff>
                <xdr:row>43</xdr:row>
                <xdr:rowOff>28575</xdr:rowOff>
              </from>
              <to>
                <xdr:col>10</xdr:col>
                <xdr:colOff>1133475</xdr:colOff>
                <xdr:row>45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8453" r:id="rId10" name="Button 21">
          <controlPr defaultSize="0" print="0" autoFill="0" autoPict="0" macro="[0]!DataInputZurueck">
            <anchor moveWithCells="1">
              <from>
                <xdr:col>10</xdr:col>
                <xdr:colOff>9525</xdr:colOff>
                <xdr:row>39</xdr:row>
                <xdr:rowOff>0</xdr:rowOff>
              </from>
              <to>
                <xdr:col>10</xdr:col>
                <xdr:colOff>371475</xdr:colOff>
                <xdr:row>40</xdr:row>
                <xdr:rowOff>171450</xdr:rowOff>
              </to>
            </anchor>
          </controlPr>
        </control>
      </mc:Choice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>
    <tabColor rgb="FF006AB3"/>
  </sheetPr>
  <dimension ref="A1:O50"/>
  <sheetViews>
    <sheetView zoomScale="75" zoomScaleNormal="75" workbookViewId="0">
      <selection activeCell="B8" sqref="B8:B9"/>
    </sheetView>
  </sheetViews>
  <sheetFormatPr baseColWidth="10" defaultRowHeight="15" x14ac:dyDescent="0.25"/>
  <cols>
    <col min="1" max="1" width="59.140625" style="160" customWidth="1"/>
    <col min="2" max="6" width="17.140625" style="160" customWidth="1"/>
    <col min="7" max="8" width="17.140625" style="170" customWidth="1"/>
    <col min="9" max="11" width="17.140625" style="160" customWidth="1"/>
    <col min="12" max="13" width="10" style="160" customWidth="1"/>
    <col min="14" max="16384" width="11.42578125" style="160"/>
  </cols>
  <sheetData>
    <row r="1" spans="1:15" ht="30" customHeight="1" x14ac:dyDescent="0.25">
      <c r="A1" s="250" t="s">
        <v>142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163"/>
      <c r="O1" s="163"/>
    </row>
    <row r="2" spans="1:15" ht="30" customHeight="1" x14ac:dyDescent="0.25">
      <c r="A2" s="250" t="s">
        <v>96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163"/>
      <c r="O2" s="163"/>
    </row>
    <row r="3" spans="1:15" ht="13.5" customHeight="1" x14ac:dyDescent="0.25">
      <c r="A3" s="249"/>
      <c r="B3" s="249"/>
      <c r="C3" s="249"/>
      <c r="D3" s="249"/>
      <c r="E3" s="249"/>
      <c r="F3" s="249"/>
      <c r="G3" s="249"/>
      <c r="H3" s="249"/>
      <c r="I3" s="249"/>
      <c r="J3" s="179"/>
      <c r="K3" s="179"/>
      <c r="L3" s="180"/>
      <c r="M3" s="180"/>
      <c r="N3" s="163"/>
      <c r="O3" s="163"/>
    </row>
    <row r="4" spans="1:15" s="161" customFormat="1" ht="15" customHeight="1" x14ac:dyDescent="0.35">
      <c r="A4" s="162"/>
      <c r="B4" s="75"/>
      <c r="C4" s="75"/>
      <c r="D4" s="75"/>
      <c r="E4" s="75"/>
      <c r="F4" s="162"/>
      <c r="G4" s="162"/>
      <c r="H4" s="162"/>
      <c r="I4" s="162"/>
      <c r="J4" s="162"/>
      <c r="K4" s="162"/>
      <c r="L4" s="162"/>
      <c r="M4" s="162"/>
      <c r="N4" s="162"/>
      <c r="O4" s="162"/>
    </row>
    <row r="5" spans="1:15" ht="15" customHeight="1" x14ac:dyDescent="0.25">
      <c r="A5" s="273" t="s">
        <v>214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163"/>
      <c r="M5" s="163"/>
      <c r="N5" s="163"/>
      <c r="O5" s="163"/>
    </row>
    <row r="6" spans="1:15" ht="15" customHeight="1" x14ac:dyDescent="0.25">
      <c r="A6" s="273" t="s">
        <v>182</v>
      </c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163"/>
      <c r="M6" s="163"/>
      <c r="N6" s="163"/>
      <c r="O6" s="163"/>
    </row>
    <row r="7" spans="1:15" ht="15" customHeight="1" thickBot="1" x14ac:dyDescent="0.3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</row>
    <row r="8" spans="1:15" ht="15" customHeight="1" x14ac:dyDescent="0.25">
      <c r="A8" s="242" t="s">
        <v>16</v>
      </c>
      <c r="B8" s="28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</row>
    <row r="9" spans="1:15" ht="15" customHeight="1" thickBot="1" x14ac:dyDescent="0.3">
      <c r="A9" s="242" t="s">
        <v>80</v>
      </c>
      <c r="B9" s="284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</row>
    <row r="10" spans="1:15" ht="15" customHeight="1" thickBot="1" x14ac:dyDescent="0.3">
      <c r="A10" s="163"/>
      <c r="B10" s="162"/>
      <c r="C10" s="162"/>
      <c r="D10" s="162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</row>
    <row r="11" spans="1:15" ht="15" customHeight="1" x14ac:dyDescent="0.25">
      <c r="A11" s="162"/>
      <c r="B11" s="270" t="s">
        <v>183</v>
      </c>
      <c r="C11" s="271"/>
      <c r="D11" s="271"/>
      <c r="E11" s="271"/>
      <c r="F11" s="271"/>
      <c r="G11" s="271"/>
      <c r="H11" s="271"/>
      <c r="I11" s="271"/>
      <c r="J11" s="271"/>
      <c r="K11" s="272"/>
      <c r="L11" s="162"/>
      <c r="M11" s="163"/>
      <c r="N11" s="163"/>
      <c r="O11" s="163"/>
    </row>
    <row r="12" spans="1:15" ht="15" customHeight="1" thickBot="1" x14ac:dyDescent="0.3">
      <c r="A12" s="162"/>
      <c r="B12" s="260" t="s">
        <v>195</v>
      </c>
      <c r="C12" s="261"/>
      <c r="D12" s="261"/>
      <c r="E12" s="261"/>
      <c r="F12" s="261"/>
      <c r="G12" s="261"/>
      <c r="H12" s="261"/>
      <c r="I12" s="261"/>
      <c r="J12" s="261"/>
      <c r="K12" s="262"/>
      <c r="L12" s="162"/>
      <c r="M12" s="163"/>
      <c r="N12" s="163"/>
      <c r="O12" s="163"/>
    </row>
    <row r="13" spans="1:15" ht="15" customHeight="1" x14ac:dyDescent="0.25">
      <c r="A13" s="172" t="str">
        <f>'DATA-OUTPUT EC per capita'!A13</f>
        <v>Category</v>
      </c>
      <c r="B13" s="194" t="str">
        <f>'DATA-OUTPUT EC per capita'!B13</f>
        <v>Electricity</v>
      </c>
      <c r="C13" s="194" t="str">
        <f>'DATA-OUTPUT EC per capita'!C13</f>
        <v>Heat / Cold</v>
      </c>
      <c r="D13" s="194" t="str">
        <f>'DATA-OUTPUT EC per capita'!D13</f>
        <v>Natural gas</v>
      </c>
      <c r="E13" s="194" t="str">
        <f>'DATA-OUTPUT EC per capita'!E13</f>
        <v>Liquid gas</v>
      </c>
      <c r="F13" s="194" t="str">
        <f>'DATA-OUTPUT EC per capita'!F13</f>
        <v>Heating oil/diesel</v>
      </c>
      <c r="G13" s="194" t="str">
        <f>'DATA-OUTPUT EC per capita'!G13</f>
        <v>Gasoline</v>
      </c>
      <c r="H13" s="194" t="str">
        <f>'DATA-OUTPUT EC per capita'!H13</f>
        <v>Lignite/Coal</v>
      </c>
      <c r="I13" s="194" t="str">
        <f>'DATA-OUTPUT EC per capita'!I13</f>
        <v>Other fossil fuels</v>
      </c>
      <c r="J13" s="194" t="str">
        <f>'DATA-OUTPUT EC per capita'!J13</f>
        <v>Plant oil / biofuel</v>
      </c>
      <c r="K13" s="194" t="str">
        <f>'DATA-OUTPUT EC per capita'!K13</f>
        <v>Total</v>
      </c>
      <c r="L13" s="163"/>
      <c r="M13" s="163"/>
      <c r="N13" s="163"/>
      <c r="O13" s="163"/>
    </row>
    <row r="14" spans="1:15" ht="15" customHeight="1" x14ac:dyDescent="0.25">
      <c r="A14" s="178" t="str">
        <f>'DATA-OUTPUT EC per capita'!A14</f>
        <v>Категория</v>
      </c>
      <c r="B14" s="195" t="str">
        <f>'DATA-OUTPUT EC per capita'!B14</f>
        <v>Электроенергия</v>
      </c>
      <c r="C14" s="194" t="str">
        <f>'DATA-OUTPUT EC per capita'!C14</f>
        <v>Теплоэнергия /</v>
      </c>
      <c r="D14" s="194" t="str">
        <f>'DATA-OUTPUT EC per capita'!D14</f>
        <v>Природный газ</v>
      </c>
      <c r="E14" s="194" t="str">
        <f>'DATA-OUTPUT EC per capita'!E14</f>
        <v>Сжиженный газ</v>
      </c>
      <c r="F14" s="194" t="str">
        <f>'DATA-OUTPUT EC per capita'!F14</f>
        <v>Топочный</v>
      </c>
      <c r="G14" s="194" t="str">
        <f>'DATA-OUTPUT EC per capita'!G14</f>
        <v>Бензин</v>
      </c>
      <c r="H14" s="194" t="str">
        <f>'DATA-OUTPUT EC per capita'!H14</f>
        <v>Каменный</v>
      </c>
      <c r="I14" s="194" t="str">
        <f>'DATA-OUTPUT EC per capita'!I14</f>
        <v>Другие виды</v>
      </c>
      <c r="J14" s="194" t="str">
        <f>'DATA-OUTPUT EC per capita'!J14</f>
        <v>Ростительное</v>
      </c>
      <c r="K14" s="194" t="str">
        <f>'DATA-OUTPUT EC per capita'!K14</f>
        <v>Сумма</v>
      </c>
      <c r="L14" s="163"/>
      <c r="M14" s="163"/>
      <c r="N14" s="163"/>
      <c r="O14" s="163"/>
    </row>
    <row r="15" spans="1:15" ht="15" customHeight="1" x14ac:dyDescent="0.25">
      <c r="A15" s="178"/>
      <c r="B15" s="194"/>
      <c r="C15" s="194" t="str">
        <f>'DATA-OUTPUT EC per capita'!C15</f>
        <v>холод</v>
      </c>
      <c r="D15" s="194"/>
      <c r="E15" s="194"/>
      <c r="F15" s="194" t="str">
        <f>'DATA-OUTPUT EC per capita'!F15</f>
        <v>мазут/дизель</v>
      </c>
      <c r="G15" s="194"/>
      <c r="H15" s="194" t="str">
        <f>'DATA-OUTPUT EC per capita'!H15</f>
        <v>уголь/Бурый</v>
      </c>
      <c r="I15" s="194" t="str">
        <f>'DATA-OUTPUT EC per capita'!I15</f>
        <v>ископаемого</v>
      </c>
      <c r="J15" s="194" t="str">
        <f>'DATA-OUTPUT EC per capita'!J15</f>
        <v>масло /</v>
      </c>
      <c r="K15" s="194"/>
      <c r="L15" s="163"/>
      <c r="M15" s="163"/>
      <c r="N15" s="163"/>
      <c r="O15" s="163"/>
    </row>
    <row r="16" spans="1:15" ht="15" customHeight="1" thickBot="1" x14ac:dyDescent="0.3">
      <c r="A16" s="171"/>
      <c r="B16" s="195"/>
      <c r="C16" s="195"/>
      <c r="D16" s="195"/>
      <c r="E16" s="195"/>
      <c r="F16" s="195"/>
      <c r="G16" s="195"/>
      <c r="H16" s="195" t="str">
        <f>'DATA-OUTPUT EC per capita'!H16</f>
        <v>уголь</v>
      </c>
      <c r="I16" s="195" t="str">
        <f>'DATA-OUTPUT EC per capita'!I16</f>
        <v>топлива</v>
      </c>
      <c r="J16" s="195" t="str">
        <f>'DATA-OUTPUT EC per capita'!J16</f>
        <v>биотопливо</v>
      </c>
      <c r="K16" s="195"/>
      <c r="L16" s="163"/>
      <c r="M16" s="163"/>
      <c r="N16" s="163"/>
      <c r="O16" s="163"/>
    </row>
    <row r="17" spans="1:15" ht="15" customHeight="1" x14ac:dyDescent="0.25">
      <c r="A17" s="196" t="str">
        <f>'DATA-OUTPUT EC per capita'!A17</f>
        <v>Buildings ,equipment/facilites and Industries</v>
      </c>
      <c r="B17" s="197"/>
      <c r="C17" s="197"/>
      <c r="D17" s="197"/>
      <c r="E17" s="197"/>
      <c r="F17" s="197"/>
      <c r="G17" s="197"/>
      <c r="H17" s="197"/>
      <c r="I17" s="197"/>
      <c r="J17" s="197"/>
      <c r="K17" s="198"/>
      <c r="L17" s="163"/>
      <c r="M17" s="163"/>
      <c r="N17" s="163"/>
      <c r="O17" s="163"/>
    </row>
    <row r="18" spans="1:15" ht="15" customHeight="1" x14ac:dyDescent="0.25">
      <c r="A18" s="199" t="str">
        <f>'DATA-OUTPUT EC per capita'!A18</f>
        <v>Здания и сектор бизнеса</v>
      </c>
      <c r="B18" s="200"/>
      <c r="C18" s="200"/>
      <c r="D18" s="200"/>
      <c r="E18" s="200"/>
      <c r="F18" s="200"/>
      <c r="G18" s="200"/>
      <c r="H18" s="200"/>
      <c r="I18" s="200"/>
      <c r="J18" s="200"/>
      <c r="K18" s="201"/>
      <c r="L18" s="163"/>
      <c r="M18" s="163"/>
      <c r="N18" s="163"/>
      <c r="O18" s="163"/>
    </row>
    <row r="19" spans="1:15" ht="15" customHeight="1" x14ac:dyDescent="0.25">
      <c r="A19" s="202" t="s">
        <v>222</v>
      </c>
      <c r="B19" s="278"/>
      <c r="C19" s="278"/>
      <c r="D19" s="278"/>
      <c r="E19" s="278"/>
      <c r="F19" s="278"/>
      <c r="G19" s="278"/>
      <c r="H19" s="278"/>
      <c r="I19" s="278"/>
      <c r="J19" s="278"/>
      <c r="K19" s="278">
        <f>SUM(B19:J20)</f>
        <v>0</v>
      </c>
      <c r="L19" s="163"/>
      <c r="M19" s="163"/>
      <c r="N19" s="163"/>
      <c r="O19" s="163"/>
    </row>
    <row r="20" spans="1:15" ht="15" customHeight="1" x14ac:dyDescent="0.25">
      <c r="A20" s="203" t="s">
        <v>229</v>
      </c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163"/>
      <c r="M20" s="163"/>
      <c r="N20" s="163"/>
      <c r="O20" s="163"/>
    </row>
    <row r="21" spans="1:15" ht="15" customHeight="1" x14ac:dyDescent="0.25">
      <c r="A21" s="202" t="s">
        <v>3</v>
      </c>
      <c r="B21" s="278"/>
      <c r="C21" s="278"/>
      <c r="D21" s="278"/>
      <c r="E21" s="278"/>
      <c r="F21" s="278"/>
      <c r="G21" s="278"/>
      <c r="H21" s="278"/>
      <c r="I21" s="278"/>
      <c r="J21" s="278"/>
      <c r="K21" s="278">
        <f>SUM(B21:J22)</f>
        <v>0</v>
      </c>
      <c r="L21" s="163"/>
      <c r="M21" s="163"/>
      <c r="N21" s="163"/>
      <c r="O21" s="163"/>
    </row>
    <row r="22" spans="1:15" ht="15" customHeight="1" x14ac:dyDescent="0.25">
      <c r="A22" s="203" t="s">
        <v>85</v>
      </c>
      <c r="B22" s="279"/>
      <c r="C22" s="279"/>
      <c r="D22" s="279"/>
      <c r="E22" s="279"/>
      <c r="F22" s="279"/>
      <c r="G22" s="279"/>
      <c r="H22" s="279"/>
      <c r="I22" s="279"/>
      <c r="J22" s="279"/>
      <c r="K22" s="279"/>
      <c r="L22" s="163"/>
      <c r="M22" s="163"/>
      <c r="N22" s="163"/>
      <c r="O22" s="163"/>
    </row>
    <row r="23" spans="1:15" ht="15" customHeight="1" x14ac:dyDescent="0.25">
      <c r="A23" s="202" t="s">
        <v>231</v>
      </c>
      <c r="B23" s="278"/>
      <c r="C23" s="278"/>
      <c r="D23" s="278"/>
      <c r="E23" s="278"/>
      <c r="F23" s="278"/>
      <c r="G23" s="278"/>
      <c r="H23" s="278"/>
      <c r="I23" s="278"/>
      <c r="J23" s="278"/>
      <c r="K23" s="278">
        <f>SUM(B23:J24)</f>
        <v>0</v>
      </c>
      <c r="L23" s="163"/>
      <c r="M23" s="163"/>
      <c r="N23" s="163"/>
      <c r="O23" s="163"/>
    </row>
    <row r="24" spans="1:15" ht="15" customHeight="1" x14ac:dyDescent="0.25">
      <c r="A24" s="218" t="s">
        <v>230</v>
      </c>
      <c r="B24" s="279"/>
      <c r="C24" s="279"/>
      <c r="D24" s="279"/>
      <c r="E24" s="279"/>
      <c r="F24" s="279"/>
      <c r="G24" s="279"/>
      <c r="H24" s="279"/>
      <c r="I24" s="279"/>
      <c r="J24" s="279"/>
      <c r="K24" s="279"/>
      <c r="L24" s="163"/>
      <c r="M24" s="163"/>
      <c r="N24" s="163"/>
      <c r="O24" s="163"/>
    </row>
    <row r="25" spans="1:15" ht="15" customHeight="1" x14ac:dyDescent="0.25">
      <c r="A25" s="202" t="s">
        <v>237</v>
      </c>
      <c r="B25" s="278"/>
      <c r="C25" s="278"/>
      <c r="D25" s="278"/>
      <c r="E25" s="278"/>
      <c r="F25" s="278"/>
      <c r="G25" s="278"/>
      <c r="H25" s="278"/>
      <c r="I25" s="278"/>
      <c r="J25" s="278"/>
      <c r="K25" s="278">
        <f>SUM(B25:J26)</f>
        <v>0</v>
      </c>
      <c r="L25" s="163"/>
      <c r="M25" s="163"/>
      <c r="N25" s="163"/>
      <c r="O25" s="163"/>
    </row>
    <row r="26" spans="1:15" ht="15" customHeight="1" x14ac:dyDescent="0.25">
      <c r="A26" s="203" t="s">
        <v>232</v>
      </c>
      <c r="B26" s="279"/>
      <c r="C26" s="279"/>
      <c r="D26" s="279"/>
      <c r="E26" s="279"/>
      <c r="F26" s="279"/>
      <c r="G26" s="279"/>
      <c r="H26" s="279"/>
      <c r="I26" s="279"/>
      <c r="J26" s="279"/>
      <c r="K26" s="279"/>
      <c r="L26" s="163"/>
      <c r="M26" s="163"/>
      <c r="N26" s="163"/>
      <c r="O26" s="163"/>
    </row>
    <row r="27" spans="1:15" ht="15" customHeight="1" x14ac:dyDescent="0.25">
      <c r="A27" s="184" t="str">
        <f>'DATA-OUTPUT EC per capita'!A27</f>
        <v>Subtotal Building and Business</v>
      </c>
      <c r="B27" s="280">
        <f t="shared" ref="B27:K27" si="0">SUM(B19:B26)</f>
        <v>0</v>
      </c>
      <c r="C27" s="280">
        <f>IF(AND(C19="n.a.",C21="n.a.",C23="n.a."),"",SUM(C19:C26))</f>
        <v>0</v>
      </c>
      <c r="D27" s="280">
        <f t="shared" si="0"/>
        <v>0</v>
      </c>
      <c r="E27" s="280">
        <f t="shared" si="0"/>
        <v>0</v>
      </c>
      <c r="F27" s="280">
        <f t="shared" si="0"/>
        <v>0</v>
      </c>
      <c r="G27" s="280">
        <f t="shared" si="0"/>
        <v>0</v>
      </c>
      <c r="H27" s="280">
        <f t="shared" si="0"/>
        <v>0</v>
      </c>
      <c r="I27" s="280">
        <f t="shared" si="0"/>
        <v>0</v>
      </c>
      <c r="J27" s="280">
        <f t="shared" si="0"/>
        <v>0</v>
      </c>
      <c r="K27" s="280">
        <f t="shared" si="0"/>
        <v>0</v>
      </c>
      <c r="L27" s="163"/>
      <c r="M27" s="163"/>
      <c r="N27" s="163"/>
      <c r="O27" s="163"/>
    </row>
    <row r="28" spans="1:15" ht="15" customHeight="1" thickBot="1" x14ac:dyDescent="0.3">
      <c r="A28" s="185" t="str">
        <f>'DATA-OUTPUT EC per capita'!A28</f>
        <v>Сумма Здания и сектор бизнеса</v>
      </c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163"/>
      <c r="M28" s="163"/>
      <c r="N28" s="163"/>
      <c r="O28" s="163"/>
    </row>
    <row r="29" spans="1:15" ht="15" customHeight="1" x14ac:dyDescent="0.25">
      <c r="A29" s="196" t="str">
        <f>'DATA-OUTPUT EC per capita'!A29</f>
        <v>Transport</v>
      </c>
      <c r="B29" s="204"/>
      <c r="C29" s="204"/>
      <c r="D29" s="204"/>
      <c r="E29" s="204"/>
      <c r="F29" s="204"/>
      <c r="G29" s="204"/>
      <c r="H29" s="204"/>
      <c r="I29" s="204"/>
      <c r="J29" s="204"/>
      <c r="K29" s="205"/>
      <c r="L29" s="163"/>
      <c r="M29" s="163"/>
      <c r="N29" s="163"/>
      <c r="O29" s="163"/>
    </row>
    <row r="30" spans="1:15" ht="15" customHeight="1" x14ac:dyDescent="0.25">
      <c r="A30" s="206" t="str">
        <f>'DATA-OUTPUT EC per capita'!A30</f>
        <v>Транспорт</v>
      </c>
      <c r="B30" s="207"/>
      <c r="C30" s="207"/>
      <c r="D30" s="207"/>
      <c r="E30" s="207"/>
      <c r="F30" s="207"/>
      <c r="G30" s="207"/>
      <c r="H30" s="207"/>
      <c r="I30" s="207"/>
      <c r="J30" s="207"/>
      <c r="K30" s="208"/>
      <c r="L30" s="163"/>
      <c r="M30" s="163"/>
      <c r="N30" s="163"/>
      <c r="O30" s="163"/>
    </row>
    <row r="31" spans="1:15" ht="15" customHeight="1" x14ac:dyDescent="0.25">
      <c r="A31" s="202" t="s">
        <v>233</v>
      </c>
      <c r="B31" s="278"/>
      <c r="C31" s="278"/>
      <c r="D31" s="278"/>
      <c r="E31" s="278"/>
      <c r="F31" s="278"/>
      <c r="G31" s="278"/>
      <c r="H31" s="278"/>
      <c r="I31" s="278"/>
      <c r="J31" s="278"/>
      <c r="K31" s="278">
        <f>SUM(B31:J32)</f>
        <v>0</v>
      </c>
      <c r="L31" s="163"/>
      <c r="M31" s="163"/>
      <c r="N31" s="163"/>
      <c r="O31" s="163"/>
    </row>
    <row r="32" spans="1:15" ht="15" customHeight="1" x14ac:dyDescent="0.25">
      <c r="A32" s="203" t="s">
        <v>234</v>
      </c>
      <c r="B32" s="279"/>
      <c r="C32" s="279"/>
      <c r="D32" s="279"/>
      <c r="E32" s="279"/>
      <c r="F32" s="279"/>
      <c r="G32" s="279"/>
      <c r="H32" s="279"/>
      <c r="I32" s="279"/>
      <c r="J32" s="279"/>
      <c r="K32" s="279"/>
      <c r="L32" s="163"/>
      <c r="M32" s="163"/>
      <c r="N32" s="163"/>
      <c r="O32" s="163"/>
    </row>
    <row r="33" spans="1:15" ht="15" customHeight="1" x14ac:dyDescent="0.25">
      <c r="A33" s="202" t="s">
        <v>235</v>
      </c>
      <c r="B33" s="278"/>
      <c r="C33" s="278"/>
      <c r="D33" s="278"/>
      <c r="E33" s="278"/>
      <c r="F33" s="278"/>
      <c r="G33" s="278"/>
      <c r="H33" s="278"/>
      <c r="I33" s="278"/>
      <c r="J33" s="278"/>
      <c r="K33" s="278">
        <f>SUM(B33:J34)</f>
        <v>0</v>
      </c>
      <c r="L33" s="163"/>
      <c r="M33" s="163"/>
      <c r="N33" s="163"/>
      <c r="O33" s="163"/>
    </row>
    <row r="34" spans="1:15" ht="15" customHeight="1" x14ac:dyDescent="0.25">
      <c r="A34" s="203" t="s">
        <v>236</v>
      </c>
      <c r="B34" s="279"/>
      <c r="C34" s="279"/>
      <c r="D34" s="279"/>
      <c r="E34" s="279"/>
      <c r="F34" s="279"/>
      <c r="G34" s="279"/>
      <c r="H34" s="279"/>
      <c r="I34" s="279"/>
      <c r="J34" s="279"/>
      <c r="K34" s="279"/>
      <c r="L34" s="163"/>
      <c r="M34" s="163"/>
      <c r="N34" s="163"/>
      <c r="O34" s="163"/>
    </row>
    <row r="35" spans="1:15" ht="15" customHeight="1" x14ac:dyDescent="0.25">
      <c r="A35" s="184" t="str">
        <f>'DATA-OUTPUT EC per capita'!A35</f>
        <v>Subtotal Transport</v>
      </c>
      <c r="B35" s="280">
        <f t="shared" ref="B35:K35" si="1">SUM(B31:B34)</f>
        <v>0</v>
      </c>
      <c r="C35" s="280">
        <f>IF(AND(C31="n.a.",C33="n.a."),"",SUM(C31:C34))</f>
        <v>0</v>
      </c>
      <c r="D35" s="280">
        <f t="shared" si="1"/>
        <v>0</v>
      </c>
      <c r="E35" s="280">
        <f t="shared" si="1"/>
        <v>0</v>
      </c>
      <c r="F35" s="280">
        <f t="shared" si="1"/>
        <v>0</v>
      </c>
      <c r="G35" s="280">
        <f t="shared" si="1"/>
        <v>0</v>
      </c>
      <c r="H35" s="280">
        <f t="shared" si="1"/>
        <v>0</v>
      </c>
      <c r="I35" s="280">
        <f t="shared" si="1"/>
        <v>0</v>
      </c>
      <c r="J35" s="280">
        <f t="shared" si="1"/>
        <v>0</v>
      </c>
      <c r="K35" s="280">
        <f t="shared" si="1"/>
        <v>0</v>
      </c>
      <c r="L35" s="163"/>
      <c r="M35" s="163"/>
      <c r="N35" s="163"/>
      <c r="O35" s="163"/>
    </row>
    <row r="36" spans="1:15" ht="15" customHeight="1" thickBot="1" x14ac:dyDescent="0.3">
      <c r="A36" s="185" t="str">
        <f>'DATA-OUTPUT EC per capita'!A36</f>
        <v>Сумма транспорт</v>
      </c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163"/>
      <c r="M36" s="163"/>
      <c r="N36" s="163"/>
      <c r="O36" s="163"/>
    </row>
    <row r="37" spans="1:15" ht="15" customHeight="1" x14ac:dyDescent="0.25">
      <c r="A37" s="209" t="str">
        <f>'DATA-OUTPUT EC per capita'!A37</f>
        <v>Total</v>
      </c>
      <c r="B37" s="276">
        <f t="shared" ref="B37:K37" si="2">SUM(B27,B35)</f>
        <v>0</v>
      </c>
      <c r="C37" s="276">
        <f>IF(AND(C27="",C35=""),"",SUM(C27,C35))</f>
        <v>0</v>
      </c>
      <c r="D37" s="276">
        <f t="shared" si="2"/>
        <v>0</v>
      </c>
      <c r="E37" s="276">
        <f t="shared" si="2"/>
        <v>0</v>
      </c>
      <c r="F37" s="276">
        <f t="shared" si="2"/>
        <v>0</v>
      </c>
      <c r="G37" s="276">
        <f t="shared" si="2"/>
        <v>0</v>
      </c>
      <c r="H37" s="276">
        <f t="shared" si="2"/>
        <v>0</v>
      </c>
      <c r="I37" s="276">
        <f t="shared" si="2"/>
        <v>0</v>
      </c>
      <c r="J37" s="276">
        <f t="shared" si="2"/>
        <v>0</v>
      </c>
      <c r="K37" s="276">
        <f t="shared" si="2"/>
        <v>0</v>
      </c>
      <c r="L37" s="163"/>
      <c r="M37" s="163"/>
      <c r="N37" s="163"/>
      <c r="O37" s="163"/>
    </row>
    <row r="38" spans="1:15" ht="15" customHeight="1" thickBot="1" x14ac:dyDescent="0.3">
      <c r="A38" s="210" t="str">
        <f>'DATA-OUTPUT EC per capita'!A38</f>
        <v>Сумма</v>
      </c>
      <c r="B38" s="277"/>
      <c r="C38" s="277"/>
      <c r="D38" s="277"/>
      <c r="E38" s="277"/>
      <c r="F38" s="277"/>
      <c r="G38" s="277"/>
      <c r="H38" s="277"/>
      <c r="I38" s="277"/>
      <c r="J38" s="277"/>
      <c r="K38" s="277"/>
      <c r="L38" s="163"/>
      <c r="M38" s="163"/>
      <c r="N38" s="163"/>
      <c r="O38" s="163"/>
    </row>
    <row r="39" spans="1:15" ht="15" customHeight="1" x14ac:dyDescent="0.25">
      <c r="A39" s="163"/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5" ht="15" customHeight="1" x14ac:dyDescent="0.25">
      <c r="A40" s="163"/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</row>
    <row r="41" spans="1:15" ht="15" customHeight="1" x14ac:dyDescent="0.25">
      <c r="A41" s="163"/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5" ht="15" customHeight="1" x14ac:dyDescent="0.25">
      <c r="A42" s="163"/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5" ht="15" customHeight="1" x14ac:dyDescent="0.25">
      <c r="A43" s="163"/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</row>
    <row r="44" spans="1:15" ht="15" customHeight="1" x14ac:dyDescent="0.25">
      <c r="A44" s="163"/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</row>
    <row r="45" spans="1:15" ht="15" customHeight="1" x14ac:dyDescent="0.25">
      <c r="A45" s="163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</row>
    <row r="46" spans="1:15" ht="15" customHeight="1" x14ac:dyDescent="0.25">
      <c r="A46" s="163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</row>
    <row r="47" spans="1:15" ht="15" customHeight="1" x14ac:dyDescent="0.25">
      <c r="A47" s="163"/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</row>
    <row r="48" spans="1:15" ht="15" customHeight="1" x14ac:dyDescent="0.25">
      <c r="A48" s="163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</row>
    <row r="49" spans="1:15" x14ac:dyDescent="0.25">
      <c r="A49" s="163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</row>
    <row r="50" spans="1:15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</row>
  </sheetData>
  <sheetProtection password="DB6C" sheet="1" objects="1" scenarios="1"/>
  <mergeCells count="98">
    <mergeCell ref="B8:B9"/>
    <mergeCell ref="A5:K5"/>
    <mergeCell ref="A6:K6"/>
    <mergeCell ref="A1:M1"/>
    <mergeCell ref="A2:M2"/>
    <mergeCell ref="F23:F24"/>
    <mergeCell ref="F21:F22"/>
    <mergeCell ref="A3:I3"/>
    <mergeCell ref="B11:K11"/>
    <mergeCell ref="B19:B20"/>
    <mergeCell ref="C19:C20"/>
    <mergeCell ref="D19:D20"/>
    <mergeCell ref="E19:E20"/>
    <mergeCell ref="F19:F20"/>
    <mergeCell ref="G19:G20"/>
    <mergeCell ref="H19:H20"/>
    <mergeCell ref="I19:I20"/>
    <mergeCell ref="J19:J20"/>
    <mergeCell ref="K19:K20"/>
    <mergeCell ref="B12:K12"/>
    <mergeCell ref="H21:H22"/>
    <mergeCell ref="H25:H26"/>
    <mergeCell ref="I25:I26"/>
    <mergeCell ref="J25:J26"/>
    <mergeCell ref="K25:K26"/>
    <mergeCell ref="H23:H24"/>
    <mergeCell ref="I23:I24"/>
    <mergeCell ref="J23:J24"/>
    <mergeCell ref="K23:K24"/>
    <mergeCell ref="I21:I22"/>
    <mergeCell ref="J21:J22"/>
    <mergeCell ref="K21:K22"/>
    <mergeCell ref="G23:G24"/>
    <mergeCell ref="G21:G22"/>
    <mergeCell ref="B23:B24"/>
    <mergeCell ref="C23:C24"/>
    <mergeCell ref="D23:D24"/>
    <mergeCell ref="E23:E24"/>
    <mergeCell ref="B21:B22"/>
    <mergeCell ref="C21:C22"/>
    <mergeCell ref="D21:D22"/>
    <mergeCell ref="E21:E22"/>
    <mergeCell ref="E27:E28"/>
    <mergeCell ref="F27:F28"/>
    <mergeCell ref="G27:G28"/>
    <mergeCell ref="B27:B28"/>
    <mergeCell ref="B25:B26"/>
    <mergeCell ref="C25:C26"/>
    <mergeCell ref="D25:D26"/>
    <mergeCell ref="E25:E26"/>
    <mergeCell ref="F25:F26"/>
    <mergeCell ref="G25:G26"/>
    <mergeCell ref="H27:H28"/>
    <mergeCell ref="I27:I28"/>
    <mergeCell ref="J27:J28"/>
    <mergeCell ref="K27:K28"/>
    <mergeCell ref="B31:B32"/>
    <mergeCell ref="C31:C32"/>
    <mergeCell ref="D31:D32"/>
    <mergeCell ref="E31:E32"/>
    <mergeCell ref="F31:F32"/>
    <mergeCell ref="G31:G32"/>
    <mergeCell ref="H31:H32"/>
    <mergeCell ref="I31:I32"/>
    <mergeCell ref="J31:J32"/>
    <mergeCell ref="K31:K32"/>
    <mergeCell ref="C27:C28"/>
    <mergeCell ref="D27:D28"/>
    <mergeCell ref="G33:G34"/>
    <mergeCell ref="H33:H34"/>
    <mergeCell ref="I33:I34"/>
    <mergeCell ref="J33:J34"/>
    <mergeCell ref="B33:B34"/>
    <mergeCell ref="C33:C34"/>
    <mergeCell ref="D33:D34"/>
    <mergeCell ref="E33:E34"/>
    <mergeCell ref="B37:B38"/>
    <mergeCell ref="C37:C38"/>
    <mergeCell ref="D37:D38"/>
    <mergeCell ref="E37:E38"/>
    <mergeCell ref="K33:K34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F33:F34"/>
    <mergeCell ref="K37:K38"/>
    <mergeCell ref="F37:F38"/>
    <mergeCell ref="G37:G38"/>
    <mergeCell ref="H37:H38"/>
    <mergeCell ref="I37:I38"/>
    <mergeCell ref="J37:J38"/>
  </mergeCells>
  <pageMargins left="0.7" right="0.7" top="0.78740157499999996" bottom="0.78740157499999996" header="0.3" footer="0.3"/>
  <pageSetup paperSize="9" orientation="portrait" r:id="rId1"/>
  <ignoredErrors>
    <ignoredError sqref="C27 C35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69" r:id="rId4" name="Button 13">
              <controlPr defaultSize="0" print="0" autoFill="0" autoPict="0" macro="[0]!DO_T_a">
                <anchor moveWithCells="1">
                  <from>
                    <xdr:col>10</xdr:col>
                    <xdr:colOff>771525</xdr:colOff>
                    <xdr:row>39</xdr:row>
                    <xdr:rowOff>0</xdr:rowOff>
                  </from>
                  <to>
                    <xdr:col>10</xdr:col>
                    <xdr:colOff>1133475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0" r:id="rId5" name="Button 14">
              <controlPr defaultSize="0" print="0" autoFill="0" autoPict="0" macro="[0]!DO_EC_a">
                <anchor moveWithCells="1">
                  <from>
                    <xdr:col>10</xdr:col>
                    <xdr:colOff>0</xdr:colOff>
                    <xdr:row>39</xdr:row>
                    <xdr:rowOff>0</xdr:rowOff>
                  </from>
                  <to>
                    <xdr:col>10</xdr:col>
                    <xdr:colOff>361950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1" r:id="rId6" name="Button 15">
              <controlPr defaultSize="0" print="0" autoFill="0" autoPict="0" macro="[0]!pieEnergyDOCO2a">
                <anchor moveWithCells="1">
                  <from>
                    <xdr:col>4</xdr:col>
                    <xdr:colOff>409575</xdr:colOff>
                    <xdr:row>39</xdr:row>
                    <xdr:rowOff>0</xdr:rowOff>
                  </from>
                  <to>
                    <xdr:col>7</xdr:col>
                    <xdr:colOff>104775</xdr:colOff>
                    <xdr:row>41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2" r:id="rId7" name="Button 16">
              <controlPr defaultSize="0" print="0" autoFill="0" autoPict="0" macro="[0]!pieCategoryDOCO2a">
                <anchor moveWithCells="1">
                  <from>
                    <xdr:col>7</xdr:col>
                    <xdr:colOff>200025</xdr:colOff>
                    <xdr:row>39</xdr:row>
                    <xdr:rowOff>0</xdr:rowOff>
                  </from>
                  <to>
                    <xdr:col>9</xdr:col>
                    <xdr:colOff>1038225</xdr:colOff>
                    <xdr:row>41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tabColor rgb="FF006AB3"/>
  </sheetPr>
  <dimension ref="A1:O50"/>
  <sheetViews>
    <sheetView zoomScale="75" zoomScaleNormal="75" workbookViewId="0">
      <selection activeCell="B9" sqref="B9:B10"/>
    </sheetView>
  </sheetViews>
  <sheetFormatPr baseColWidth="10" defaultRowHeight="15" x14ac:dyDescent="0.25"/>
  <cols>
    <col min="1" max="1" width="66.42578125" style="160" customWidth="1"/>
    <col min="2" max="6" width="17.140625" style="160" customWidth="1"/>
    <col min="7" max="8" width="17.140625" style="170" customWidth="1"/>
    <col min="9" max="11" width="17.140625" style="160" customWidth="1"/>
    <col min="12" max="13" width="10" style="160" customWidth="1"/>
    <col min="14" max="16384" width="11.42578125" style="160"/>
  </cols>
  <sheetData>
    <row r="1" spans="1:15" ht="30" customHeight="1" x14ac:dyDescent="0.25">
      <c r="A1" s="250" t="s">
        <v>141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163"/>
      <c r="O1" s="163"/>
    </row>
    <row r="2" spans="1:15" ht="30" customHeight="1" x14ac:dyDescent="0.25">
      <c r="A2" s="250" t="s">
        <v>150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163"/>
      <c r="O2" s="163"/>
    </row>
    <row r="3" spans="1:15" ht="13.5" customHeight="1" x14ac:dyDescent="0.25">
      <c r="A3" s="249"/>
      <c r="B3" s="249"/>
      <c r="C3" s="249"/>
      <c r="D3" s="249"/>
      <c r="E3" s="249"/>
      <c r="F3" s="249"/>
      <c r="G3" s="249"/>
      <c r="H3" s="249"/>
      <c r="I3" s="249"/>
      <c r="J3" s="179"/>
      <c r="K3" s="179"/>
      <c r="L3" s="180"/>
      <c r="M3" s="180"/>
      <c r="N3" s="163"/>
      <c r="O3" s="163"/>
    </row>
    <row r="4" spans="1:15" s="161" customFormat="1" ht="15" customHeight="1" x14ac:dyDescent="0.35">
      <c r="B4" s="75"/>
      <c r="C4" s="75"/>
      <c r="D4" s="75"/>
      <c r="E4" s="75"/>
      <c r="F4" s="162"/>
      <c r="G4" s="162"/>
      <c r="H4" s="162"/>
      <c r="I4" s="162"/>
      <c r="J4" s="162"/>
      <c r="K4" s="162"/>
      <c r="L4" s="162"/>
      <c r="M4" s="162"/>
      <c r="N4" s="162"/>
      <c r="O4" s="162"/>
    </row>
    <row r="5" spans="1:15" ht="15" customHeight="1" x14ac:dyDescent="0.25">
      <c r="A5" s="273" t="s">
        <v>215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163"/>
      <c r="M5" s="163"/>
      <c r="N5" s="163"/>
      <c r="O5" s="163"/>
    </row>
    <row r="6" spans="1:15" ht="15" customHeight="1" x14ac:dyDescent="0.25">
      <c r="A6" s="273" t="s">
        <v>193</v>
      </c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163"/>
      <c r="M6" s="163"/>
      <c r="N6" s="163"/>
      <c r="O6" s="163"/>
    </row>
    <row r="7" spans="1:15" ht="15" customHeight="1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</row>
    <row r="8" spans="1:15" ht="15" customHeight="1" thickBot="1" x14ac:dyDescent="0.3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</row>
    <row r="9" spans="1:15" ht="15" customHeight="1" x14ac:dyDescent="0.25">
      <c r="A9" s="172" t="s">
        <v>24</v>
      </c>
      <c r="B9" s="287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</row>
    <row r="10" spans="1:15" ht="15" customHeight="1" x14ac:dyDescent="0.25">
      <c r="A10" s="171" t="s">
        <v>145</v>
      </c>
      <c r="B10" s="288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</row>
    <row r="11" spans="1:15" ht="15" customHeight="1" x14ac:dyDescent="0.25">
      <c r="A11" s="202" t="s">
        <v>25</v>
      </c>
      <c r="B11" s="285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</row>
    <row r="12" spans="1:15" ht="15" customHeight="1" thickBot="1" x14ac:dyDescent="0.3">
      <c r="A12" s="203" t="s">
        <v>148</v>
      </c>
      <c r="B12" s="286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</row>
    <row r="13" spans="1:15" ht="15" customHeight="1" x14ac:dyDescent="0.25">
      <c r="A13" s="196" t="s">
        <v>14</v>
      </c>
      <c r="B13" s="24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</row>
    <row r="14" spans="1:15" ht="15" customHeight="1" x14ac:dyDescent="0.25">
      <c r="A14" s="199" t="s">
        <v>146</v>
      </c>
      <c r="B14" s="244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</row>
    <row r="15" spans="1:15" ht="15" customHeight="1" x14ac:dyDescent="0.25">
      <c r="A15" s="202" t="s">
        <v>238</v>
      </c>
      <c r="B15" s="285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</row>
    <row r="16" spans="1:15" ht="15" customHeight="1" x14ac:dyDescent="0.25">
      <c r="A16" s="203" t="s">
        <v>239</v>
      </c>
      <c r="B16" s="286"/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63"/>
      <c r="N16" s="163"/>
      <c r="O16" s="163"/>
    </row>
    <row r="17" spans="1:15" ht="15" customHeight="1" x14ac:dyDescent="0.25">
      <c r="A17" s="202" t="s">
        <v>240</v>
      </c>
      <c r="B17" s="285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</row>
    <row r="18" spans="1:15" ht="15" customHeight="1" thickBot="1" x14ac:dyDescent="0.3">
      <c r="A18" s="203" t="s">
        <v>241</v>
      </c>
      <c r="B18" s="286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</row>
    <row r="19" spans="1:15" ht="15" customHeight="1" x14ac:dyDescent="0.25">
      <c r="A19" s="196" t="s">
        <v>15</v>
      </c>
      <c r="B19" s="24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</row>
    <row r="20" spans="1:15" ht="15" customHeight="1" x14ac:dyDescent="0.25">
      <c r="A20" s="199" t="s">
        <v>147</v>
      </c>
      <c r="B20" s="245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</row>
    <row r="21" spans="1:15" ht="15" customHeight="1" x14ac:dyDescent="0.25">
      <c r="A21" s="202" t="s">
        <v>242</v>
      </c>
      <c r="B21" s="285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</row>
    <row r="22" spans="1:15" ht="15" customHeight="1" x14ac:dyDescent="0.25">
      <c r="A22" s="203" t="s">
        <v>243</v>
      </c>
      <c r="B22" s="286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</row>
    <row r="23" spans="1:15" ht="15" customHeight="1" x14ac:dyDescent="0.25">
      <c r="A23" s="202" t="s">
        <v>240</v>
      </c>
      <c r="B23" s="285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</row>
    <row r="24" spans="1:15" ht="15" customHeight="1" x14ac:dyDescent="0.25">
      <c r="A24" s="203" t="s">
        <v>241</v>
      </c>
      <c r="B24" s="286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</row>
    <row r="25" spans="1:15" ht="15" customHeight="1" x14ac:dyDescent="0.25">
      <c r="A25" s="163"/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163"/>
      <c r="O25" s="163"/>
    </row>
    <row r="26" spans="1:15" ht="15" customHeight="1" x14ac:dyDescent="0.25">
      <c r="A26" s="163"/>
      <c r="B26" s="163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</row>
    <row r="27" spans="1:15" ht="15" customHeight="1" x14ac:dyDescent="0.25">
      <c r="A27" s="163"/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</row>
    <row r="28" spans="1:15" ht="15" customHeight="1" x14ac:dyDescent="0.25">
      <c r="A28" s="163"/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163"/>
      <c r="M28" s="163"/>
      <c r="N28" s="163"/>
      <c r="O28" s="163"/>
    </row>
    <row r="29" spans="1:15" ht="15" customHeight="1" x14ac:dyDescent="0.25">
      <c r="A29" s="163"/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</row>
    <row r="30" spans="1:15" ht="15" customHeight="1" x14ac:dyDescent="0.25">
      <c r="A30" s="163"/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</row>
    <row r="31" spans="1:15" ht="15" customHeight="1" x14ac:dyDescent="0.25">
      <c r="A31" s="163"/>
      <c r="B31" s="163"/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</row>
    <row r="32" spans="1:15" ht="15" customHeight="1" x14ac:dyDescent="0.25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</row>
    <row r="33" spans="1:15" ht="15" customHeight="1" x14ac:dyDescent="0.25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</row>
    <row r="34" spans="1:15" ht="15" customHeight="1" x14ac:dyDescent="0.25">
      <c r="A34" s="163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</row>
    <row r="35" spans="1:15" ht="15" customHeight="1" x14ac:dyDescent="0.25">
      <c r="A35" s="163"/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</row>
    <row r="36" spans="1:15" ht="15" customHeight="1" x14ac:dyDescent="0.25">
      <c r="A36" s="163"/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</row>
    <row r="37" spans="1:15" ht="15" customHeight="1" x14ac:dyDescent="0.25">
      <c r="A37" s="163"/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</row>
    <row r="38" spans="1:15" ht="15" customHeight="1" x14ac:dyDescent="0.25">
      <c r="A38" s="163"/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1:15" ht="15" customHeight="1" x14ac:dyDescent="0.25">
      <c r="A39" s="163"/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5" ht="15" customHeight="1" x14ac:dyDescent="0.25">
      <c r="A40" s="163"/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</row>
    <row r="41" spans="1:15" ht="15" customHeight="1" x14ac:dyDescent="0.25">
      <c r="A41" s="163"/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5" ht="15" customHeight="1" x14ac:dyDescent="0.25">
      <c r="A42" s="163"/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5" ht="15" customHeight="1" x14ac:dyDescent="0.25">
      <c r="A43" s="163"/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</row>
    <row r="44" spans="1:15" ht="15" customHeight="1" x14ac:dyDescent="0.25">
      <c r="A44" s="163"/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</row>
    <row r="45" spans="1:15" x14ac:dyDescent="0.25">
      <c r="A45" s="163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</row>
    <row r="46" spans="1:15" x14ac:dyDescent="0.25">
      <c r="A46" s="163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</row>
    <row r="47" spans="1:15" x14ac:dyDescent="0.25">
      <c r="A47" s="163"/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</row>
    <row r="48" spans="1:15" x14ac:dyDescent="0.25">
      <c r="A48" s="163"/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</row>
    <row r="49" spans="1:15" x14ac:dyDescent="0.25">
      <c r="A49" s="163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</row>
    <row r="50" spans="1:15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</row>
  </sheetData>
  <sheetProtection password="DB6C" sheet="1" objects="1" scenarios="1"/>
  <mergeCells count="11">
    <mergeCell ref="B23:B24"/>
    <mergeCell ref="A3:I3"/>
    <mergeCell ref="B11:B12"/>
    <mergeCell ref="B15:B16"/>
    <mergeCell ref="B17:B18"/>
    <mergeCell ref="A1:M1"/>
    <mergeCell ref="A2:M2"/>
    <mergeCell ref="A6:K6"/>
    <mergeCell ref="A5:K5"/>
    <mergeCell ref="B21:B22"/>
    <mergeCell ref="B9:B10"/>
  </mergeCell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4" r:id="rId4" name="Button 4">
              <controlPr defaultSize="0" print="0" autoFill="0" autoPict="0" macro="[0]!DO_Co2_a">
                <anchor moveWithCells="1">
                  <from>
                    <xdr:col>9</xdr:col>
                    <xdr:colOff>676275</xdr:colOff>
                    <xdr:row>39</xdr:row>
                    <xdr:rowOff>0</xdr:rowOff>
                  </from>
                  <to>
                    <xdr:col>9</xdr:col>
                    <xdr:colOff>1038225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5" name="Button 5">
              <controlPr defaultSize="0" print="0" autoFill="0" autoPict="0" macro="[0]!DO_EC_pc">
                <anchor moveWithCells="1">
                  <from>
                    <xdr:col>10</xdr:col>
                    <xdr:colOff>295275</xdr:colOff>
                    <xdr:row>39</xdr:row>
                    <xdr:rowOff>0</xdr:rowOff>
                  </from>
                  <to>
                    <xdr:col>10</xdr:col>
                    <xdr:colOff>657225</xdr:colOff>
                    <xdr:row>40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>
    <tabColor rgb="FF013068"/>
  </sheetPr>
  <dimension ref="A1:O50"/>
  <sheetViews>
    <sheetView zoomScale="75" zoomScaleNormal="75" workbookViewId="0">
      <selection activeCell="B8" sqref="B8:B9"/>
    </sheetView>
  </sheetViews>
  <sheetFormatPr baseColWidth="10" defaultRowHeight="15" x14ac:dyDescent="0.25"/>
  <cols>
    <col min="1" max="1" width="59.140625" style="160" customWidth="1"/>
    <col min="2" max="6" width="17.140625" style="160" customWidth="1"/>
    <col min="7" max="8" width="17.140625" style="170" customWidth="1"/>
    <col min="9" max="11" width="17.140625" style="160" customWidth="1"/>
    <col min="12" max="13" width="10" style="160" customWidth="1"/>
    <col min="14" max="16384" width="11.42578125" style="160"/>
  </cols>
  <sheetData>
    <row r="1" spans="1:15" ht="30" customHeight="1" x14ac:dyDescent="0.25">
      <c r="A1" s="250" t="s">
        <v>142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163"/>
      <c r="O1" s="163"/>
    </row>
    <row r="2" spans="1:15" ht="30" customHeight="1" x14ac:dyDescent="0.25">
      <c r="A2" s="250" t="s">
        <v>96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163"/>
      <c r="O2" s="163"/>
    </row>
    <row r="3" spans="1:15" ht="13.5" customHeight="1" x14ac:dyDescent="0.25">
      <c r="A3" s="249"/>
      <c r="B3" s="249"/>
      <c r="C3" s="249"/>
      <c r="D3" s="249"/>
      <c r="E3" s="249"/>
      <c r="F3" s="249"/>
      <c r="G3" s="249"/>
      <c r="H3" s="249"/>
      <c r="I3" s="249"/>
      <c r="J3" s="179"/>
      <c r="K3" s="179"/>
      <c r="L3" s="180"/>
      <c r="M3" s="180"/>
      <c r="N3" s="163"/>
      <c r="O3" s="163"/>
    </row>
    <row r="4" spans="1:15" s="161" customFormat="1" ht="15" customHeight="1" x14ac:dyDescent="0.35">
      <c r="B4" s="181"/>
      <c r="C4" s="181"/>
      <c r="D4" s="181"/>
      <c r="E4" s="181"/>
      <c r="F4" s="162"/>
      <c r="G4" s="162"/>
      <c r="H4" s="162"/>
      <c r="I4" s="162"/>
      <c r="J4" s="162"/>
      <c r="K4" s="162"/>
      <c r="L4" s="162"/>
      <c r="M4" s="162"/>
      <c r="N4" s="162"/>
      <c r="O4" s="162"/>
    </row>
    <row r="5" spans="1:15" ht="15" customHeight="1" x14ac:dyDescent="0.25">
      <c r="A5" s="273" t="s">
        <v>184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163"/>
      <c r="M5" s="163"/>
      <c r="N5" s="163"/>
      <c r="O5" s="163"/>
    </row>
    <row r="6" spans="1:15" ht="15" customHeight="1" x14ac:dyDescent="0.25">
      <c r="A6" s="273" t="s">
        <v>185</v>
      </c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163"/>
      <c r="M6" s="163"/>
      <c r="N6" s="163"/>
      <c r="O6" s="163"/>
    </row>
    <row r="7" spans="1:15" s="183" customFormat="1" ht="15" customHeight="1" thickBot="1" x14ac:dyDescent="0.3">
      <c r="A7" s="182"/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</row>
    <row r="8" spans="1:15" s="183" customFormat="1" ht="15" customHeight="1" x14ac:dyDescent="0.25">
      <c r="A8" s="242" t="s">
        <v>16</v>
      </c>
      <c r="B8" s="283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</row>
    <row r="9" spans="1:15" s="183" customFormat="1" ht="15" customHeight="1" thickBot="1" x14ac:dyDescent="0.3">
      <c r="A9" s="242" t="s">
        <v>80</v>
      </c>
      <c r="B9" s="284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15" s="183" customFormat="1" ht="15" customHeight="1" thickBot="1" x14ac:dyDescent="0.3">
      <c r="A10" s="162"/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</row>
    <row r="11" spans="1:15" ht="15" customHeight="1" x14ac:dyDescent="0.25">
      <c r="A11" s="162"/>
      <c r="B11" s="270" t="s">
        <v>188</v>
      </c>
      <c r="C11" s="271"/>
      <c r="D11" s="271"/>
      <c r="E11" s="271"/>
      <c r="F11" s="271"/>
      <c r="G11" s="271"/>
      <c r="H11" s="271"/>
      <c r="I11" s="271"/>
      <c r="J11" s="271"/>
      <c r="K11" s="272"/>
      <c r="L11" s="162"/>
      <c r="M11" s="163"/>
      <c r="N11" s="163"/>
      <c r="O11" s="163"/>
    </row>
    <row r="12" spans="1:15" ht="15" customHeight="1" thickBot="1" x14ac:dyDescent="0.3">
      <c r="A12" s="162"/>
      <c r="B12" s="260" t="s">
        <v>97</v>
      </c>
      <c r="C12" s="261"/>
      <c r="D12" s="261"/>
      <c r="E12" s="261"/>
      <c r="F12" s="261"/>
      <c r="G12" s="261"/>
      <c r="H12" s="261"/>
      <c r="I12" s="261"/>
      <c r="J12" s="261"/>
      <c r="K12" s="262"/>
      <c r="L12" s="162"/>
      <c r="M12" s="163"/>
      <c r="N12" s="163"/>
      <c r="O12" s="163"/>
    </row>
    <row r="13" spans="1:15" ht="15" customHeight="1" x14ac:dyDescent="0.25">
      <c r="A13" s="172" t="s">
        <v>0</v>
      </c>
      <c r="B13" s="194" t="s">
        <v>1</v>
      </c>
      <c r="C13" s="194" t="s">
        <v>221</v>
      </c>
      <c r="D13" s="194" t="s">
        <v>93</v>
      </c>
      <c r="E13" s="194" t="s">
        <v>2</v>
      </c>
      <c r="F13" s="194" t="s">
        <v>99</v>
      </c>
      <c r="G13" s="194" t="s">
        <v>92</v>
      </c>
      <c r="H13" s="194" t="s">
        <v>98</v>
      </c>
      <c r="I13" s="194" t="s">
        <v>94</v>
      </c>
      <c r="J13" s="194" t="s">
        <v>224</v>
      </c>
      <c r="K13" s="194" t="s">
        <v>12</v>
      </c>
      <c r="L13" s="163"/>
      <c r="M13" s="163"/>
      <c r="N13" s="163"/>
      <c r="O13" s="163"/>
    </row>
    <row r="14" spans="1:15" ht="15" customHeight="1" x14ac:dyDescent="0.25">
      <c r="A14" s="178" t="s">
        <v>86</v>
      </c>
      <c r="B14" s="195" t="s">
        <v>88</v>
      </c>
      <c r="C14" s="194" t="s">
        <v>223</v>
      </c>
      <c r="D14" s="194" t="s">
        <v>89</v>
      </c>
      <c r="E14" s="194" t="s">
        <v>90</v>
      </c>
      <c r="F14" s="194" t="s">
        <v>130</v>
      </c>
      <c r="G14" s="194" t="s">
        <v>91</v>
      </c>
      <c r="H14" s="194" t="s">
        <v>132</v>
      </c>
      <c r="I14" s="194" t="s">
        <v>135</v>
      </c>
      <c r="J14" s="194" t="s">
        <v>138</v>
      </c>
      <c r="K14" s="194" t="s">
        <v>95</v>
      </c>
      <c r="L14" s="163"/>
      <c r="M14" s="163"/>
      <c r="N14" s="163"/>
      <c r="O14" s="163"/>
    </row>
    <row r="15" spans="1:15" ht="15" customHeight="1" x14ac:dyDescent="0.25">
      <c r="A15" s="178"/>
      <c r="B15" s="194"/>
      <c r="C15" s="194" t="s">
        <v>129</v>
      </c>
      <c r="D15" s="194"/>
      <c r="E15" s="194"/>
      <c r="F15" s="194" t="s">
        <v>131</v>
      </c>
      <c r="G15" s="194"/>
      <c r="H15" s="194" t="s">
        <v>133</v>
      </c>
      <c r="I15" s="194" t="s">
        <v>136</v>
      </c>
      <c r="J15" s="194" t="s">
        <v>225</v>
      </c>
      <c r="K15" s="194"/>
      <c r="L15" s="163"/>
      <c r="M15" s="163"/>
      <c r="N15" s="163"/>
      <c r="O15" s="163"/>
    </row>
    <row r="16" spans="1:15" ht="15" customHeight="1" thickBot="1" x14ac:dyDescent="0.3">
      <c r="A16" s="171"/>
      <c r="B16" s="195"/>
      <c r="C16" s="195"/>
      <c r="D16" s="195"/>
      <c r="E16" s="195"/>
      <c r="F16" s="195"/>
      <c r="G16" s="195"/>
      <c r="H16" s="195" t="s">
        <v>134</v>
      </c>
      <c r="I16" s="195" t="s">
        <v>137</v>
      </c>
      <c r="J16" s="195" t="s">
        <v>139</v>
      </c>
      <c r="K16" s="195"/>
      <c r="L16" s="163"/>
      <c r="M16" s="163"/>
      <c r="N16" s="163"/>
      <c r="O16" s="163"/>
    </row>
    <row r="17" spans="1:15" ht="15" customHeight="1" x14ac:dyDescent="0.25">
      <c r="A17" s="196" t="s">
        <v>226</v>
      </c>
      <c r="B17" s="197"/>
      <c r="C17" s="197"/>
      <c r="D17" s="197"/>
      <c r="E17" s="197"/>
      <c r="F17" s="197"/>
      <c r="G17" s="197"/>
      <c r="H17" s="197"/>
      <c r="I17" s="197"/>
      <c r="J17" s="197"/>
      <c r="K17" s="198"/>
      <c r="L17" s="163"/>
      <c r="M17" s="163"/>
      <c r="N17" s="163"/>
      <c r="O17" s="163"/>
    </row>
    <row r="18" spans="1:15" ht="15" customHeight="1" x14ac:dyDescent="0.25">
      <c r="A18" s="199" t="s">
        <v>87</v>
      </c>
      <c r="B18" s="200"/>
      <c r="C18" s="200"/>
      <c r="D18" s="200"/>
      <c r="E18" s="200"/>
      <c r="F18" s="200"/>
      <c r="G18" s="200"/>
      <c r="H18" s="200"/>
      <c r="I18" s="200"/>
      <c r="J18" s="200"/>
      <c r="K18" s="201"/>
      <c r="L18" s="163"/>
      <c r="M18" s="163"/>
      <c r="N18" s="163"/>
      <c r="O18" s="163"/>
    </row>
    <row r="19" spans="1:15" ht="15" customHeight="1" x14ac:dyDescent="0.25">
      <c r="A19" s="202" t="s">
        <v>222</v>
      </c>
      <c r="B19" s="278"/>
      <c r="C19" s="278"/>
      <c r="D19" s="278"/>
      <c r="E19" s="278"/>
      <c r="F19" s="278"/>
      <c r="G19" s="278"/>
      <c r="H19" s="278"/>
      <c r="I19" s="278"/>
      <c r="J19" s="278"/>
      <c r="K19" s="278">
        <f>SUM(B19:J20)</f>
        <v>0</v>
      </c>
      <c r="L19" s="163"/>
      <c r="M19" s="163"/>
      <c r="N19" s="163"/>
      <c r="O19" s="163"/>
    </row>
    <row r="20" spans="1:15" ht="15" customHeight="1" x14ac:dyDescent="0.25">
      <c r="A20" s="203" t="s">
        <v>229</v>
      </c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163"/>
      <c r="M20" s="163"/>
      <c r="N20" s="163"/>
      <c r="O20" s="163"/>
    </row>
    <row r="21" spans="1:15" ht="15" customHeight="1" x14ac:dyDescent="0.25">
      <c r="A21" s="202" t="s">
        <v>3</v>
      </c>
      <c r="B21" s="278"/>
      <c r="C21" s="278"/>
      <c r="D21" s="278"/>
      <c r="E21" s="278"/>
      <c r="F21" s="278"/>
      <c r="G21" s="278"/>
      <c r="H21" s="278"/>
      <c r="I21" s="278"/>
      <c r="J21" s="278"/>
      <c r="K21" s="278">
        <f>SUM(B21:J22)</f>
        <v>0</v>
      </c>
      <c r="L21" s="163"/>
      <c r="M21" s="163"/>
      <c r="N21" s="163"/>
      <c r="O21" s="163"/>
    </row>
    <row r="22" spans="1:15" ht="15" customHeight="1" x14ac:dyDescent="0.25">
      <c r="A22" s="203" t="s">
        <v>85</v>
      </c>
      <c r="B22" s="279"/>
      <c r="C22" s="279"/>
      <c r="D22" s="279"/>
      <c r="E22" s="279"/>
      <c r="F22" s="279"/>
      <c r="G22" s="279"/>
      <c r="H22" s="279"/>
      <c r="I22" s="279"/>
      <c r="J22" s="279"/>
      <c r="K22" s="279"/>
      <c r="L22" s="163"/>
      <c r="M22" s="163"/>
      <c r="N22" s="163"/>
      <c r="O22" s="163"/>
    </row>
    <row r="23" spans="1:15" ht="15" customHeight="1" x14ac:dyDescent="0.25">
      <c r="A23" s="202" t="s">
        <v>231</v>
      </c>
      <c r="B23" s="278"/>
      <c r="C23" s="278"/>
      <c r="D23" s="278"/>
      <c r="E23" s="278"/>
      <c r="F23" s="278"/>
      <c r="G23" s="278"/>
      <c r="H23" s="278"/>
      <c r="I23" s="278"/>
      <c r="J23" s="278"/>
      <c r="K23" s="278">
        <f>SUM(B23:J24)</f>
        <v>0</v>
      </c>
      <c r="L23" s="163"/>
      <c r="M23" s="163"/>
      <c r="N23" s="163"/>
      <c r="O23" s="163"/>
    </row>
    <row r="24" spans="1:15" ht="15" customHeight="1" x14ac:dyDescent="0.25">
      <c r="A24" s="218" t="s">
        <v>230</v>
      </c>
      <c r="B24" s="279"/>
      <c r="C24" s="279"/>
      <c r="D24" s="279"/>
      <c r="E24" s="279"/>
      <c r="F24" s="279"/>
      <c r="G24" s="279"/>
      <c r="H24" s="279"/>
      <c r="I24" s="279"/>
      <c r="J24" s="279"/>
      <c r="K24" s="279"/>
      <c r="L24" s="163"/>
      <c r="M24" s="163"/>
      <c r="N24" s="163"/>
      <c r="O24" s="163"/>
    </row>
    <row r="25" spans="1:15" ht="15" customHeight="1" x14ac:dyDescent="0.25">
      <c r="A25" s="202" t="s">
        <v>237</v>
      </c>
      <c r="B25" s="278"/>
      <c r="C25" s="278"/>
      <c r="D25" s="278"/>
      <c r="E25" s="278"/>
      <c r="F25" s="278"/>
      <c r="G25" s="278"/>
      <c r="H25" s="278"/>
      <c r="I25" s="278"/>
      <c r="J25" s="278"/>
      <c r="K25" s="278">
        <f>SUM(B25:J26)</f>
        <v>0</v>
      </c>
      <c r="L25" s="163"/>
      <c r="M25" s="163"/>
      <c r="N25" s="163"/>
      <c r="O25" s="163"/>
    </row>
    <row r="26" spans="1:15" ht="15" customHeight="1" x14ac:dyDescent="0.25">
      <c r="A26" s="203" t="s">
        <v>232</v>
      </c>
      <c r="B26" s="279"/>
      <c r="C26" s="279"/>
      <c r="D26" s="279"/>
      <c r="E26" s="279"/>
      <c r="F26" s="279"/>
      <c r="G26" s="279"/>
      <c r="H26" s="279"/>
      <c r="I26" s="279"/>
      <c r="J26" s="279"/>
      <c r="K26" s="279"/>
      <c r="L26" s="163"/>
      <c r="M26" s="163"/>
      <c r="N26" s="163"/>
      <c r="O26" s="163"/>
    </row>
    <row r="27" spans="1:15" ht="15" customHeight="1" x14ac:dyDescent="0.25">
      <c r="A27" s="184" t="s">
        <v>45</v>
      </c>
      <c r="B27" s="280">
        <f>SUM(B19:B26)</f>
        <v>0</v>
      </c>
      <c r="C27" s="280">
        <f t="shared" ref="C27:K27" si="0">SUM(C19:C26)</f>
        <v>0</v>
      </c>
      <c r="D27" s="280">
        <f t="shared" si="0"/>
        <v>0</v>
      </c>
      <c r="E27" s="280">
        <f t="shared" si="0"/>
        <v>0</v>
      </c>
      <c r="F27" s="280">
        <f t="shared" si="0"/>
        <v>0</v>
      </c>
      <c r="G27" s="280">
        <f t="shared" si="0"/>
        <v>0</v>
      </c>
      <c r="H27" s="280">
        <f t="shared" si="0"/>
        <v>0</v>
      </c>
      <c r="I27" s="280">
        <f t="shared" si="0"/>
        <v>0</v>
      </c>
      <c r="J27" s="280">
        <f t="shared" si="0"/>
        <v>0</v>
      </c>
      <c r="K27" s="280">
        <f t="shared" si="0"/>
        <v>0</v>
      </c>
      <c r="L27" s="163"/>
      <c r="M27" s="163"/>
      <c r="N27" s="163"/>
      <c r="O27" s="163"/>
    </row>
    <row r="28" spans="1:15" ht="15" customHeight="1" thickBot="1" x14ac:dyDescent="0.3">
      <c r="A28" s="185" t="s">
        <v>102</v>
      </c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163"/>
      <c r="M28" s="163"/>
      <c r="N28" s="163"/>
      <c r="O28" s="163"/>
    </row>
    <row r="29" spans="1:15" ht="15" customHeight="1" x14ac:dyDescent="0.25">
      <c r="A29" s="196" t="s">
        <v>4</v>
      </c>
      <c r="B29" s="204"/>
      <c r="C29" s="204"/>
      <c r="D29" s="204"/>
      <c r="E29" s="204"/>
      <c r="F29" s="204"/>
      <c r="G29" s="204"/>
      <c r="H29" s="204"/>
      <c r="I29" s="204"/>
      <c r="J29" s="204"/>
      <c r="K29" s="205"/>
      <c r="L29" s="163"/>
      <c r="M29" s="163"/>
      <c r="N29" s="163"/>
      <c r="O29" s="163"/>
    </row>
    <row r="30" spans="1:15" ht="15" customHeight="1" x14ac:dyDescent="0.25">
      <c r="A30" s="206" t="s">
        <v>103</v>
      </c>
      <c r="B30" s="207"/>
      <c r="C30" s="207"/>
      <c r="D30" s="207"/>
      <c r="E30" s="207"/>
      <c r="F30" s="207"/>
      <c r="G30" s="207"/>
      <c r="H30" s="207"/>
      <c r="I30" s="207"/>
      <c r="J30" s="207"/>
      <c r="K30" s="208"/>
      <c r="L30" s="163"/>
      <c r="M30" s="163"/>
      <c r="N30" s="163"/>
      <c r="O30" s="163"/>
    </row>
    <row r="31" spans="1:15" ht="15" customHeight="1" x14ac:dyDescent="0.25">
      <c r="A31" s="202" t="s">
        <v>233</v>
      </c>
      <c r="B31" s="278"/>
      <c r="C31" s="278"/>
      <c r="D31" s="278"/>
      <c r="E31" s="278"/>
      <c r="F31" s="278"/>
      <c r="G31" s="278"/>
      <c r="H31" s="278"/>
      <c r="I31" s="278"/>
      <c r="J31" s="278"/>
      <c r="K31" s="278">
        <f>SUM(B31:J32)</f>
        <v>0</v>
      </c>
      <c r="L31" s="163"/>
      <c r="M31" s="163"/>
      <c r="N31" s="163"/>
      <c r="O31" s="163"/>
    </row>
    <row r="32" spans="1:15" ht="15" customHeight="1" x14ac:dyDescent="0.25">
      <c r="A32" s="203" t="s">
        <v>234</v>
      </c>
      <c r="B32" s="279"/>
      <c r="C32" s="279"/>
      <c r="D32" s="279"/>
      <c r="E32" s="279"/>
      <c r="F32" s="279"/>
      <c r="G32" s="279"/>
      <c r="H32" s="279"/>
      <c r="I32" s="279"/>
      <c r="J32" s="279"/>
      <c r="K32" s="279"/>
      <c r="L32" s="163"/>
      <c r="M32" s="163"/>
      <c r="N32" s="163"/>
      <c r="O32" s="163"/>
    </row>
    <row r="33" spans="1:15" ht="15" customHeight="1" x14ac:dyDescent="0.25">
      <c r="A33" s="202" t="s">
        <v>235</v>
      </c>
      <c r="B33" s="278"/>
      <c r="C33" s="278"/>
      <c r="D33" s="278"/>
      <c r="E33" s="278"/>
      <c r="F33" s="278"/>
      <c r="G33" s="278"/>
      <c r="H33" s="278"/>
      <c r="I33" s="278"/>
      <c r="J33" s="278"/>
      <c r="K33" s="278">
        <f>SUM(B33:J34)</f>
        <v>0</v>
      </c>
      <c r="L33" s="163"/>
      <c r="M33" s="163"/>
      <c r="N33" s="163"/>
      <c r="O33" s="163"/>
    </row>
    <row r="34" spans="1:15" ht="15" customHeight="1" x14ac:dyDescent="0.25">
      <c r="A34" s="203" t="s">
        <v>236</v>
      </c>
      <c r="B34" s="279"/>
      <c r="C34" s="279"/>
      <c r="D34" s="279"/>
      <c r="E34" s="279"/>
      <c r="F34" s="279"/>
      <c r="G34" s="279"/>
      <c r="H34" s="279"/>
      <c r="I34" s="279"/>
      <c r="J34" s="279"/>
      <c r="K34" s="279"/>
      <c r="L34" s="163"/>
      <c r="M34" s="163"/>
      <c r="N34" s="163"/>
      <c r="O34" s="163"/>
    </row>
    <row r="35" spans="1:15" ht="15" customHeight="1" x14ac:dyDescent="0.25">
      <c r="A35" s="184" t="s">
        <v>44</v>
      </c>
      <c r="B35" s="280">
        <f t="shared" ref="B35:K35" si="1">SUM(B31:B34)</f>
        <v>0</v>
      </c>
      <c r="C35" s="280">
        <f t="shared" si="1"/>
        <v>0</v>
      </c>
      <c r="D35" s="280">
        <f t="shared" si="1"/>
        <v>0</v>
      </c>
      <c r="E35" s="280">
        <f t="shared" si="1"/>
        <v>0</v>
      </c>
      <c r="F35" s="280">
        <f t="shared" si="1"/>
        <v>0</v>
      </c>
      <c r="G35" s="280">
        <f t="shared" si="1"/>
        <v>0</v>
      </c>
      <c r="H35" s="280">
        <f t="shared" si="1"/>
        <v>0</v>
      </c>
      <c r="I35" s="280">
        <f t="shared" si="1"/>
        <v>0</v>
      </c>
      <c r="J35" s="280">
        <f t="shared" si="1"/>
        <v>0</v>
      </c>
      <c r="K35" s="280">
        <f t="shared" si="1"/>
        <v>0</v>
      </c>
      <c r="L35" s="163"/>
      <c r="M35" s="163"/>
      <c r="N35" s="163"/>
      <c r="O35" s="163"/>
    </row>
    <row r="36" spans="1:15" ht="15" customHeight="1" thickBot="1" x14ac:dyDescent="0.3">
      <c r="A36" s="185" t="s">
        <v>104</v>
      </c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163"/>
      <c r="M36" s="163"/>
      <c r="N36" s="163"/>
      <c r="O36" s="163"/>
    </row>
    <row r="37" spans="1:15" ht="15" customHeight="1" x14ac:dyDescent="0.25">
      <c r="A37" s="209" t="s">
        <v>12</v>
      </c>
      <c r="B37" s="276">
        <f t="shared" ref="B37:K37" si="2">SUM(B27,B35)</f>
        <v>0</v>
      </c>
      <c r="C37" s="276">
        <f t="shared" si="2"/>
        <v>0</v>
      </c>
      <c r="D37" s="276">
        <f t="shared" si="2"/>
        <v>0</v>
      </c>
      <c r="E37" s="276">
        <f t="shared" si="2"/>
        <v>0</v>
      </c>
      <c r="F37" s="276">
        <f t="shared" si="2"/>
        <v>0</v>
      </c>
      <c r="G37" s="276">
        <f t="shared" si="2"/>
        <v>0</v>
      </c>
      <c r="H37" s="276">
        <f t="shared" si="2"/>
        <v>0</v>
      </c>
      <c r="I37" s="276">
        <f t="shared" si="2"/>
        <v>0</v>
      </c>
      <c r="J37" s="276">
        <f t="shared" si="2"/>
        <v>0</v>
      </c>
      <c r="K37" s="276">
        <f t="shared" si="2"/>
        <v>0</v>
      </c>
      <c r="L37" s="163"/>
      <c r="M37" s="163"/>
      <c r="N37" s="163"/>
      <c r="O37" s="163"/>
    </row>
    <row r="38" spans="1:15" ht="15" customHeight="1" thickBot="1" x14ac:dyDescent="0.3">
      <c r="A38" s="210" t="s">
        <v>95</v>
      </c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163"/>
      <c r="M38" s="163"/>
      <c r="N38" s="163"/>
      <c r="O38" s="163"/>
    </row>
    <row r="39" spans="1:15" ht="15" customHeight="1" x14ac:dyDescent="0.25">
      <c r="A39" s="163"/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5" ht="15" customHeight="1" x14ac:dyDescent="0.25">
      <c r="A40" s="163"/>
      <c r="B40" s="163"/>
      <c r="C40" s="163"/>
      <c r="D40" s="163"/>
      <c r="E40" s="163"/>
      <c r="F40" s="163"/>
      <c r="G40" s="211"/>
      <c r="H40" s="163"/>
      <c r="I40" s="163"/>
      <c r="J40" s="163"/>
      <c r="K40" s="163"/>
      <c r="L40" s="163"/>
      <c r="M40" s="163"/>
      <c r="N40" s="163"/>
      <c r="O40" s="163"/>
    </row>
    <row r="41" spans="1:15" ht="15" customHeight="1" x14ac:dyDescent="0.25">
      <c r="A41" s="163"/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5" ht="15" customHeight="1" x14ac:dyDescent="0.25">
      <c r="A42" s="163"/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5" ht="15" customHeight="1" x14ac:dyDescent="0.25">
      <c r="A43" s="163"/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</row>
    <row r="44" spans="1:15" ht="15" customHeight="1" x14ac:dyDescent="0.25">
      <c r="A44" s="163"/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</row>
    <row r="45" spans="1:15" ht="15" customHeight="1" x14ac:dyDescent="0.25">
      <c r="A45" s="163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</row>
    <row r="46" spans="1:15" ht="15" customHeight="1" x14ac:dyDescent="0.25">
      <c r="A46" s="163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</row>
    <row r="47" spans="1:15" ht="15" customHeight="1" x14ac:dyDescent="0.25">
      <c r="A47" s="163" t="s">
        <v>270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</row>
    <row r="48" spans="1:15" x14ac:dyDescent="0.25">
      <c r="A48" s="163" t="s">
        <v>271</v>
      </c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</row>
    <row r="49" spans="1:15" x14ac:dyDescent="0.25">
      <c r="A49" s="163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</row>
    <row r="50" spans="1:15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</row>
  </sheetData>
  <sheetProtection password="DB6C" sheet="1" objects="1" scenarios="1"/>
  <mergeCells count="98">
    <mergeCell ref="G37:G38"/>
    <mergeCell ref="H37:H38"/>
    <mergeCell ref="I37:I38"/>
    <mergeCell ref="J37:J38"/>
    <mergeCell ref="K37:K38"/>
    <mergeCell ref="B37:B38"/>
    <mergeCell ref="C37:C38"/>
    <mergeCell ref="D37:D38"/>
    <mergeCell ref="E37:E38"/>
    <mergeCell ref="F37:F38"/>
    <mergeCell ref="I27:I28"/>
    <mergeCell ref="J27:J28"/>
    <mergeCell ref="K27:K28"/>
    <mergeCell ref="D27:D28"/>
    <mergeCell ref="E27:E28"/>
    <mergeCell ref="F27:F28"/>
    <mergeCell ref="G27:G28"/>
    <mergeCell ref="H27:H28"/>
    <mergeCell ref="B27:B28"/>
    <mergeCell ref="C27:C28"/>
    <mergeCell ref="B23:B24"/>
    <mergeCell ref="C23:C24"/>
    <mergeCell ref="B25:B26"/>
    <mergeCell ref="C25:C26"/>
    <mergeCell ref="G23:G24"/>
    <mergeCell ref="H25:H26"/>
    <mergeCell ref="D25:D26"/>
    <mergeCell ref="E25:E26"/>
    <mergeCell ref="F25:F26"/>
    <mergeCell ref="D23:D24"/>
    <mergeCell ref="E23:E24"/>
    <mergeCell ref="F23:F24"/>
    <mergeCell ref="G25:G26"/>
    <mergeCell ref="G35:G36"/>
    <mergeCell ref="H35:H36"/>
    <mergeCell ref="I35:I36"/>
    <mergeCell ref="J35:J36"/>
    <mergeCell ref="K35:K36"/>
    <mergeCell ref="B35:B36"/>
    <mergeCell ref="C35:C36"/>
    <mergeCell ref="D35:D36"/>
    <mergeCell ref="E35:E36"/>
    <mergeCell ref="F35:F36"/>
    <mergeCell ref="G33:G34"/>
    <mergeCell ref="H33:H34"/>
    <mergeCell ref="I33:I34"/>
    <mergeCell ref="J33:J34"/>
    <mergeCell ref="K33:K34"/>
    <mergeCell ref="H19:H20"/>
    <mergeCell ref="I19:I20"/>
    <mergeCell ref="J19:J20"/>
    <mergeCell ref="K19:K20"/>
    <mergeCell ref="A5:K5"/>
    <mergeCell ref="A6:K6"/>
    <mergeCell ref="C19:C20"/>
    <mergeCell ref="D19:D20"/>
    <mergeCell ref="E19:E20"/>
    <mergeCell ref="F19:F20"/>
    <mergeCell ref="G19:G20"/>
    <mergeCell ref="B8:B9"/>
    <mergeCell ref="A1:M1"/>
    <mergeCell ref="A2:M2"/>
    <mergeCell ref="B12:K12"/>
    <mergeCell ref="B21:B22"/>
    <mergeCell ref="C21:C22"/>
    <mergeCell ref="D21:D22"/>
    <mergeCell ref="E21:E22"/>
    <mergeCell ref="F21:F22"/>
    <mergeCell ref="I21:I22"/>
    <mergeCell ref="J21:J22"/>
    <mergeCell ref="K21:K22"/>
    <mergeCell ref="H21:H22"/>
    <mergeCell ref="G21:G22"/>
    <mergeCell ref="A3:I3"/>
    <mergeCell ref="B11:K11"/>
    <mergeCell ref="B19:B20"/>
    <mergeCell ref="I25:I26"/>
    <mergeCell ref="J25:J26"/>
    <mergeCell ref="K25:K26"/>
    <mergeCell ref="H23:H24"/>
    <mergeCell ref="I23:I24"/>
    <mergeCell ref="J23:J24"/>
    <mergeCell ref="K23:K24"/>
    <mergeCell ref="B31:B32"/>
    <mergeCell ref="C31:C32"/>
    <mergeCell ref="D31:D32"/>
    <mergeCell ref="E31:E32"/>
    <mergeCell ref="K31:K32"/>
    <mergeCell ref="F31:F32"/>
    <mergeCell ref="G31:G32"/>
    <mergeCell ref="H31:H32"/>
    <mergeCell ref="I31:I32"/>
    <mergeCell ref="J31:J32"/>
    <mergeCell ref="B33:B34"/>
    <mergeCell ref="C33:C34"/>
    <mergeCell ref="D33:D34"/>
    <mergeCell ref="E33:E34"/>
    <mergeCell ref="F33:F34"/>
  </mergeCell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401" r:id="rId4" name="Button 17">
              <controlPr defaultSize="0" print="0" autoFill="0" autoPict="0" macro="[0]!pieEnergyDOEC">
                <anchor moveWithCells="1">
                  <from>
                    <xdr:col>4</xdr:col>
                    <xdr:colOff>409575</xdr:colOff>
                    <xdr:row>39</xdr:row>
                    <xdr:rowOff>0</xdr:rowOff>
                  </from>
                  <to>
                    <xdr:col>7</xdr:col>
                    <xdr:colOff>104775</xdr:colOff>
                    <xdr:row>41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5" name="Button 18">
              <controlPr defaultSize="0" print="0" autoFill="0" autoPict="0" macro="[0]!pieCategoryDOEC">
                <anchor moveWithCells="1">
                  <from>
                    <xdr:col>7</xdr:col>
                    <xdr:colOff>200025</xdr:colOff>
                    <xdr:row>39</xdr:row>
                    <xdr:rowOff>0</xdr:rowOff>
                  </from>
                  <to>
                    <xdr:col>9</xdr:col>
                    <xdr:colOff>1038225</xdr:colOff>
                    <xdr:row>41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6" name="Button 19">
              <controlPr defaultSize="0" print="0" autoFill="0" autoPict="0" macro="[0]!DO_Co2_pc">
                <anchor moveWithCells="1">
                  <from>
                    <xdr:col>10</xdr:col>
                    <xdr:colOff>771525</xdr:colOff>
                    <xdr:row>39</xdr:row>
                    <xdr:rowOff>0</xdr:rowOff>
                  </from>
                  <to>
                    <xdr:col>10</xdr:col>
                    <xdr:colOff>1133475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7" name="Button 21">
              <controlPr defaultSize="0" print="0" autoFill="0" autoPict="0" macro="[0]!DO_T_a">
                <anchor moveWithCells="1">
                  <from>
                    <xdr:col>10</xdr:col>
                    <xdr:colOff>0</xdr:colOff>
                    <xdr:row>39</xdr:row>
                    <xdr:rowOff>0</xdr:rowOff>
                  </from>
                  <to>
                    <xdr:col>10</xdr:col>
                    <xdr:colOff>361950</xdr:colOff>
                    <xdr:row>40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tabColor rgb="FF013068"/>
  </sheetPr>
  <dimension ref="A1:O50"/>
  <sheetViews>
    <sheetView zoomScale="75" zoomScaleNormal="75" workbookViewId="0">
      <selection activeCell="B8" sqref="B8:B9"/>
    </sheetView>
  </sheetViews>
  <sheetFormatPr baseColWidth="10" defaultRowHeight="15" x14ac:dyDescent="0.25"/>
  <cols>
    <col min="1" max="1" width="59.28515625" style="160" customWidth="1"/>
    <col min="2" max="6" width="17.140625" style="160" customWidth="1"/>
    <col min="7" max="8" width="17.140625" style="170" customWidth="1"/>
    <col min="9" max="11" width="17.140625" style="160" customWidth="1"/>
    <col min="12" max="13" width="10" style="160" customWidth="1"/>
    <col min="14" max="16384" width="11.42578125" style="160"/>
  </cols>
  <sheetData>
    <row r="1" spans="1:15" ht="30" customHeight="1" x14ac:dyDescent="0.25">
      <c r="A1" s="250" t="s">
        <v>142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163"/>
      <c r="O1" s="163"/>
    </row>
    <row r="2" spans="1:15" ht="30" customHeight="1" x14ac:dyDescent="0.25">
      <c r="A2" s="250" t="s">
        <v>96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163"/>
      <c r="O2" s="163"/>
    </row>
    <row r="3" spans="1:15" ht="13.5" customHeight="1" x14ac:dyDescent="0.25">
      <c r="A3" s="249"/>
      <c r="B3" s="249"/>
      <c r="C3" s="249"/>
      <c r="D3" s="249"/>
      <c r="E3" s="249"/>
      <c r="F3" s="249"/>
      <c r="G3" s="249"/>
      <c r="H3" s="249"/>
      <c r="I3" s="249"/>
      <c r="J3" s="179"/>
      <c r="K3" s="179"/>
      <c r="L3" s="180"/>
      <c r="M3" s="180"/>
      <c r="N3" s="163"/>
      <c r="O3" s="163"/>
    </row>
    <row r="4" spans="1:15" s="161" customFormat="1" ht="15" customHeight="1" x14ac:dyDescent="0.35">
      <c r="B4" s="181"/>
      <c r="C4" s="181"/>
      <c r="D4" s="181"/>
      <c r="E4" s="181"/>
      <c r="F4" s="162"/>
      <c r="G4" s="162"/>
      <c r="H4" s="162"/>
      <c r="I4" s="162"/>
      <c r="J4" s="162"/>
      <c r="K4" s="162"/>
      <c r="L4" s="162"/>
      <c r="M4" s="162"/>
      <c r="N4" s="162"/>
      <c r="O4" s="162"/>
    </row>
    <row r="5" spans="1:15" ht="15" customHeight="1" x14ac:dyDescent="0.25">
      <c r="A5" s="273" t="s">
        <v>186</v>
      </c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163"/>
      <c r="M5" s="163"/>
      <c r="N5" s="163"/>
      <c r="O5" s="163"/>
    </row>
    <row r="6" spans="1:15" ht="15" customHeight="1" x14ac:dyDescent="0.25">
      <c r="A6" s="273" t="s">
        <v>187</v>
      </c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163"/>
      <c r="M6" s="163"/>
      <c r="N6" s="163"/>
      <c r="O6" s="163"/>
    </row>
    <row r="7" spans="1:15" s="183" customFormat="1" ht="15" customHeight="1" thickBot="1" x14ac:dyDescent="0.3">
      <c r="A7" s="182"/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</row>
    <row r="8" spans="1:15" s="183" customFormat="1" ht="15" customHeight="1" x14ac:dyDescent="0.25">
      <c r="A8" s="182"/>
      <c r="B8" s="283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</row>
    <row r="9" spans="1:15" s="183" customFormat="1" ht="15" customHeight="1" thickBot="1" x14ac:dyDescent="0.3">
      <c r="A9" s="182"/>
      <c r="B9" s="284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</row>
    <row r="10" spans="1:15" s="183" customFormat="1" ht="15" customHeight="1" thickBot="1" x14ac:dyDescent="0.3">
      <c r="A10" s="162"/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</row>
    <row r="11" spans="1:15" ht="15" customHeight="1" x14ac:dyDescent="0.25">
      <c r="A11" s="162"/>
      <c r="B11" s="270" t="s">
        <v>17</v>
      </c>
      <c r="C11" s="271"/>
      <c r="D11" s="271"/>
      <c r="E11" s="271"/>
      <c r="F11" s="271"/>
      <c r="G11" s="271"/>
      <c r="H11" s="271"/>
      <c r="I11" s="271"/>
      <c r="J11" s="271"/>
      <c r="K11" s="272"/>
      <c r="L11" s="162"/>
      <c r="M11" s="163"/>
      <c r="N11" s="163"/>
      <c r="O11" s="163"/>
    </row>
    <row r="12" spans="1:15" ht="15" customHeight="1" thickBot="1" x14ac:dyDescent="0.3">
      <c r="A12" s="162"/>
      <c r="B12" s="260" t="s">
        <v>140</v>
      </c>
      <c r="C12" s="261"/>
      <c r="D12" s="261"/>
      <c r="E12" s="261"/>
      <c r="F12" s="261"/>
      <c r="G12" s="261"/>
      <c r="H12" s="261"/>
      <c r="I12" s="261"/>
      <c r="J12" s="261"/>
      <c r="K12" s="262"/>
      <c r="L12" s="162"/>
      <c r="M12" s="163"/>
      <c r="N12" s="163"/>
      <c r="O12" s="163"/>
    </row>
    <row r="13" spans="1:15" ht="15" customHeight="1" x14ac:dyDescent="0.25">
      <c r="A13" s="172" t="str">
        <f>'DATA-OUTPUT EC per capita'!A13</f>
        <v>Category</v>
      </c>
      <c r="B13" s="194" t="str">
        <f>'DATA-OUTPUT EC per capita'!B13</f>
        <v>Electricity</v>
      </c>
      <c r="C13" s="194" t="str">
        <f>'DATA-OUTPUT EC per capita'!C13</f>
        <v>Heat / Cold</v>
      </c>
      <c r="D13" s="194" t="str">
        <f>'DATA-OUTPUT EC per capita'!D13</f>
        <v>Natural gas</v>
      </c>
      <c r="E13" s="194" t="str">
        <f>'DATA-OUTPUT EC per capita'!E13</f>
        <v>Liquid gas</v>
      </c>
      <c r="F13" s="194" t="str">
        <f>'DATA-OUTPUT EC per capita'!F13</f>
        <v>Heating oil/diesel</v>
      </c>
      <c r="G13" s="194" t="str">
        <f>'DATA-OUTPUT EC per capita'!G13</f>
        <v>Gasoline</v>
      </c>
      <c r="H13" s="194" t="str">
        <f>'DATA-OUTPUT EC per capita'!H13</f>
        <v>Lignite/Coal</v>
      </c>
      <c r="I13" s="194" t="str">
        <f>'DATA-OUTPUT EC per capita'!I13</f>
        <v>Other fossil fuels</v>
      </c>
      <c r="J13" s="194" t="str">
        <f>'DATA-OUTPUT EC per capita'!J13</f>
        <v>Plant oil / biofuel</v>
      </c>
      <c r="K13" s="194" t="str">
        <f>'DATA-OUTPUT EC per capita'!K13</f>
        <v>Total</v>
      </c>
      <c r="L13" s="163"/>
      <c r="M13" s="163"/>
      <c r="N13" s="163"/>
      <c r="O13" s="163"/>
    </row>
    <row r="14" spans="1:15" ht="15" customHeight="1" x14ac:dyDescent="0.25">
      <c r="A14" s="178" t="str">
        <f>'DATA-OUTPUT EC per capita'!A14</f>
        <v>Категория</v>
      </c>
      <c r="B14" s="194" t="str">
        <f>'DATA-OUTPUT EC per capita'!B14</f>
        <v>Электроенергия</v>
      </c>
      <c r="C14" s="194" t="str">
        <f>'DATA-OUTPUT EC per capita'!C14</f>
        <v>Теплоэнергия /</v>
      </c>
      <c r="D14" s="194" t="str">
        <f>'DATA-OUTPUT EC per capita'!D14</f>
        <v>Природный газ</v>
      </c>
      <c r="E14" s="194" t="str">
        <f>'DATA-OUTPUT EC per capita'!E14</f>
        <v>Сжиженный газ</v>
      </c>
      <c r="F14" s="194" t="str">
        <f>'DATA-OUTPUT EC per capita'!F14</f>
        <v>Топочный</v>
      </c>
      <c r="G14" s="194" t="str">
        <f>'DATA-OUTPUT EC per capita'!G14</f>
        <v>Бензин</v>
      </c>
      <c r="H14" s="194" t="str">
        <f>'DATA-OUTPUT EC per capita'!H14</f>
        <v>Каменный</v>
      </c>
      <c r="I14" s="194" t="str">
        <f>'DATA-OUTPUT EC per capita'!I14</f>
        <v>Другие виды</v>
      </c>
      <c r="J14" s="194" t="str">
        <f>'DATA-OUTPUT EC per capita'!J14</f>
        <v>Ростительное</v>
      </c>
      <c r="K14" s="194" t="str">
        <f>'DATA-OUTPUT EC per capita'!K14</f>
        <v>Сумма</v>
      </c>
      <c r="L14" s="163"/>
      <c r="M14" s="163"/>
      <c r="N14" s="163"/>
      <c r="O14" s="163"/>
    </row>
    <row r="15" spans="1:15" ht="15" customHeight="1" x14ac:dyDescent="0.25">
      <c r="A15" s="178"/>
      <c r="B15" s="194"/>
      <c r="C15" s="194" t="str">
        <f>'DATA-OUTPUT EC per capita'!C15</f>
        <v>холод</v>
      </c>
      <c r="D15" s="194"/>
      <c r="E15" s="194"/>
      <c r="F15" s="194" t="str">
        <f>'DATA-OUTPUT EC per capita'!F15</f>
        <v>мазут/дизель</v>
      </c>
      <c r="G15" s="194"/>
      <c r="H15" s="194" t="str">
        <f>'DATA-OUTPUT EC per capita'!H15</f>
        <v>уголь/Бурый</v>
      </c>
      <c r="I15" s="194" t="str">
        <f>'DATA-OUTPUT EC per capita'!I15</f>
        <v>ископаемого</v>
      </c>
      <c r="J15" s="194" t="str">
        <f>'DATA-OUTPUT EC per capita'!J15</f>
        <v>масло /</v>
      </c>
      <c r="K15" s="194"/>
      <c r="L15" s="163"/>
      <c r="M15" s="163"/>
      <c r="N15" s="163"/>
      <c r="O15" s="163"/>
    </row>
    <row r="16" spans="1:15" ht="15" customHeight="1" thickBot="1" x14ac:dyDescent="0.3">
      <c r="A16" s="171"/>
      <c r="B16" s="194"/>
      <c r="C16" s="194"/>
      <c r="D16" s="194"/>
      <c r="E16" s="194"/>
      <c r="F16" s="194"/>
      <c r="G16" s="194"/>
      <c r="H16" s="194" t="str">
        <f>'DATA-OUTPUT EC per capita'!H16</f>
        <v>уголь</v>
      </c>
      <c r="I16" s="194" t="str">
        <f>'DATA-OUTPUT EC per capita'!I16</f>
        <v>топлива</v>
      </c>
      <c r="J16" s="194" t="str">
        <f>'DATA-OUTPUT EC per capita'!J16</f>
        <v>биотопливо</v>
      </c>
      <c r="K16" s="194"/>
      <c r="L16" s="163"/>
      <c r="M16" s="163"/>
      <c r="N16" s="163"/>
      <c r="O16" s="163"/>
    </row>
    <row r="17" spans="1:15" ht="15" customHeight="1" x14ac:dyDescent="0.25">
      <c r="A17" s="196" t="str">
        <f>'DATA-OUTPUT EC per capita'!A17</f>
        <v>Buildings ,equipment/facilites and Industries</v>
      </c>
      <c r="B17" s="197"/>
      <c r="C17" s="197"/>
      <c r="D17" s="197"/>
      <c r="E17" s="197"/>
      <c r="F17" s="197"/>
      <c r="G17" s="197"/>
      <c r="H17" s="197"/>
      <c r="I17" s="197"/>
      <c r="J17" s="197"/>
      <c r="K17" s="198"/>
      <c r="L17" s="163"/>
      <c r="M17" s="163"/>
      <c r="N17" s="163"/>
      <c r="O17" s="163"/>
    </row>
    <row r="18" spans="1:15" ht="15" customHeight="1" x14ac:dyDescent="0.25">
      <c r="A18" s="199" t="str">
        <f>'DATA-OUTPUT EC per capita'!A18</f>
        <v>Здания и сектор бизнеса</v>
      </c>
      <c r="B18" s="200"/>
      <c r="C18" s="200"/>
      <c r="D18" s="200"/>
      <c r="E18" s="200"/>
      <c r="F18" s="200"/>
      <c r="G18" s="200"/>
      <c r="H18" s="200"/>
      <c r="I18" s="200"/>
      <c r="J18" s="200"/>
      <c r="K18" s="201"/>
      <c r="L18" s="163"/>
      <c r="M18" s="163"/>
      <c r="N18" s="163"/>
      <c r="O18" s="163"/>
    </row>
    <row r="19" spans="1:15" ht="15" customHeight="1" x14ac:dyDescent="0.25">
      <c r="A19" s="202" t="s">
        <v>222</v>
      </c>
      <c r="B19" s="278"/>
      <c r="C19" s="278"/>
      <c r="D19" s="278"/>
      <c r="E19" s="278"/>
      <c r="F19" s="278"/>
      <c r="G19" s="278"/>
      <c r="H19" s="278"/>
      <c r="I19" s="278"/>
      <c r="J19" s="278"/>
      <c r="K19" s="278">
        <f>SUM(B19:J20)</f>
        <v>0</v>
      </c>
      <c r="L19" s="163"/>
      <c r="M19" s="163"/>
      <c r="N19" s="163"/>
      <c r="O19" s="163"/>
    </row>
    <row r="20" spans="1:15" ht="15" customHeight="1" x14ac:dyDescent="0.25">
      <c r="A20" s="203" t="s">
        <v>229</v>
      </c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163"/>
      <c r="M20" s="163"/>
      <c r="N20" s="163"/>
      <c r="O20" s="163"/>
    </row>
    <row r="21" spans="1:15" ht="15" customHeight="1" x14ac:dyDescent="0.25">
      <c r="A21" s="202" t="s">
        <v>3</v>
      </c>
      <c r="B21" s="278"/>
      <c r="C21" s="278"/>
      <c r="D21" s="278"/>
      <c r="E21" s="278"/>
      <c r="F21" s="278"/>
      <c r="G21" s="278"/>
      <c r="H21" s="278"/>
      <c r="I21" s="278"/>
      <c r="J21" s="278"/>
      <c r="K21" s="278">
        <f>SUM(B21:J22)</f>
        <v>0</v>
      </c>
      <c r="L21" s="163"/>
      <c r="M21" s="163"/>
      <c r="N21" s="163"/>
      <c r="O21" s="163"/>
    </row>
    <row r="22" spans="1:15" ht="15" customHeight="1" x14ac:dyDescent="0.25">
      <c r="A22" s="203" t="s">
        <v>85</v>
      </c>
      <c r="B22" s="279"/>
      <c r="C22" s="279"/>
      <c r="D22" s="279"/>
      <c r="E22" s="279"/>
      <c r="F22" s="279"/>
      <c r="G22" s="279"/>
      <c r="H22" s="279"/>
      <c r="I22" s="279"/>
      <c r="J22" s="279"/>
      <c r="K22" s="279"/>
      <c r="L22" s="163"/>
      <c r="M22" s="163"/>
      <c r="N22" s="163"/>
      <c r="O22" s="163"/>
    </row>
    <row r="23" spans="1:15" ht="15" customHeight="1" x14ac:dyDescent="0.25">
      <c r="A23" s="202" t="s">
        <v>231</v>
      </c>
      <c r="B23" s="278"/>
      <c r="C23" s="278"/>
      <c r="D23" s="278"/>
      <c r="E23" s="278"/>
      <c r="F23" s="278"/>
      <c r="G23" s="278"/>
      <c r="H23" s="278"/>
      <c r="I23" s="278"/>
      <c r="J23" s="278"/>
      <c r="K23" s="278">
        <f>SUM(B23:J24)</f>
        <v>0</v>
      </c>
      <c r="L23" s="163"/>
      <c r="M23" s="163"/>
      <c r="N23" s="163"/>
      <c r="O23" s="163"/>
    </row>
    <row r="24" spans="1:15" ht="15" customHeight="1" x14ac:dyDescent="0.25">
      <c r="A24" s="218" t="s">
        <v>230</v>
      </c>
      <c r="B24" s="279"/>
      <c r="C24" s="279"/>
      <c r="D24" s="279"/>
      <c r="E24" s="279"/>
      <c r="F24" s="279"/>
      <c r="G24" s="279"/>
      <c r="H24" s="279"/>
      <c r="I24" s="279"/>
      <c r="J24" s="279"/>
      <c r="K24" s="279"/>
      <c r="L24" s="163"/>
      <c r="M24" s="163"/>
      <c r="N24" s="163"/>
      <c r="O24" s="163"/>
    </row>
    <row r="25" spans="1:15" ht="15" customHeight="1" x14ac:dyDescent="0.25">
      <c r="A25" s="202" t="s">
        <v>237</v>
      </c>
      <c r="B25" s="278"/>
      <c r="C25" s="278"/>
      <c r="D25" s="278"/>
      <c r="E25" s="278"/>
      <c r="F25" s="278"/>
      <c r="G25" s="278"/>
      <c r="H25" s="278"/>
      <c r="I25" s="278"/>
      <c r="J25" s="278"/>
      <c r="K25" s="278">
        <f>SUM(B25:J26)</f>
        <v>0</v>
      </c>
      <c r="L25" s="163"/>
      <c r="M25" s="163"/>
      <c r="N25" s="163"/>
      <c r="O25" s="163"/>
    </row>
    <row r="26" spans="1:15" ht="15" customHeight="1" x14ac:dyDescent="0.25">
      <c r="A26" s="203" t="s">
        <v>232</v>
      </c>
      <c r="B26" s="279"/>
      <c r="C26" s="279"/>
      <c r="D26" s="279"/>
      <c r="E26" s="279"/>
      <c r="F26" s="279"/>
      <c r="G26" s="279"/>
      <c r="H26" s="279"/>
      <c r="I26" s="279"/>
      <c r="J26" s="279"/>
      <c r="K26" s="279"/>
      <c r="L26" s="163"/>
      <c r="M26" s="163"/>
      <c r="N26" s="163"/>
      <c r="O26" s="163"/>
    </row>
    <row r="27" spans="1:15" ht="15" customHeight="1" x14ac:dyDescent="0.25">
      <c r="A27" s="184" t="str">
        <f>'DATA-OUTPUT EC per capita'!A27</f>
        <v>Subtotal Building and Business</v>
      </c>
      <c r="B27" s="280">
        <f t="shared" ref="B27:K27" si="0">SUM(B19:B26)</f>
        <v>0</v>
      </c>
      <c r="C27" s="280">
        <f>IF(AND(C19="n.a.",C21="n.a.",C23="n.a."),"",SUM(C19:C26))</f>
        <v>0</v>
      </c>
      <c r="D27" s="280">
        <f t="shared" si="0"/>
        <v>0</v>
      </c>
      <c r="E27" s="280">
        <f t="shared" si="0"/>
        <v>0</v>
      </c>
      <c r="F27" s="280">
        <f t="shared" si="0"/>
        <v>0</v>
      </c>
      <c r="G27" s="280">
        <f t="shared" si="0"/>
        <v>0</v>
      </c>
      <c r="H27" s="280">
        <f t="shared" si="0"/>
        <v>0</v>
      </c>
      <c r="I27" s="280">
        <f t="shared" si="0"/>
        <v>0</v>
      </c>
      <c r="J27" s="280">
        <f t="shared" si="0"/>
        <v>0</v>
      </c>
      <c r="K27" s="280">
        <f t="shared" si="0"/>
        <v>0</v>
      </c>
      <c r="L27" s="163"/>
      <c r="M27" s="163"/>
      <c r="N27" s="163"/>
      <c r="O27" s="163"/>
    </row>
    <row r="28" spans="1:15" ht="15" customHeight="1" thickBot="1" x14ac:dyDescent="0.3">
      <c r="A28" s="185" t="str">
        <f>'DATA-OUTPUT EC per capita'!A28</f>
        <v>Сумма Здания и сектор бизнеса</v>
      </c>
      <c r="B28" s="281"/>
      <c r="C28" s="281"/>
      <c r="D28" s="281"/>
      <c r="E28" s="281"/>
      <c r="F28" s="281"/>
      <c r="G28" s="281"/>
      <c r="H28" s="281"/>
      <c r="I28" s="281"/>
      <c r="J28" s="281"/>
      <c r="K28" s="281"/>
      <c r="L28" s="163"/>
      <c r="M28" s="163"/>
      <c r="N28" s="163"/>
      <c r="O28" s="163"/>
    </row>
    <row r="29" spans="1:15" ht="15" customHeight="1" x14ac:dyDescent="0.25">
      <c r="A29" s="196" t="str">
        <f>'DATA-OUTPUT EC per capita'!A29</f>
        <v>Transport</v>
      </c>
      <c r="B29" s="204"/>
      <c r="C29" s="204"/>
      <c r="D29" s="204"/>
      <c r="E29" s="204"/>
      <c r="F29" s="204"/>
      <c r="G29" s="204"/>
      <c r="H29" s="204"/>
      <c r="I29" s="204"/>
      <c r="J29" s="204"/>
      <c r="K29" s="205"/>
      <c r="L29" s="163"/>
      <c r="M29" s="163"/>
      <c r="N29" s="163"/>
      <c r="O29" s="163"/>
    </row>
    <row r="30" spans="1:15" ht="15" customHeight="1" x14ac:dyDescent="0.25">
      <c r="A30" s="206" t="str">
        <f>'DATA-OUTPUT EC per capita'!A30</f>
        <v>Транспорт</v>
      </c>
      <c r="B30" s="207"/>
      <c r="C30" s="207"/>
      <c r="D30" s="207"/>
      <c r="E30" s="207"/>
      <c r="F30" s="207"/>
      <c r="G30" s="207"/>
      <c r="H30" s="207"/>
      <c r="I30" s="207"/>
      <c r="J30" s="207"/>
      <c r="K30" s="208"/>
      <c r="L30" s="163"/>
      <c r="M30" s="163"/>
      <c r="N30" s="163"/>
      <c r="O30" s="163"/>
    </row>
    <row r="31" spans="1:15" ht="15" customHeight="1" x14ac:dyDescent="0.25">
      <c r="A31" s="202" t="s">
        <v>233</v>
      </c>
      <c r="B31" s="278"/>
      <c r="C31" s="278"/>
      <c r="D31" s="278"/>
      <c r="E31" s="278"/>
      <c r="F31" s="278"/>
      <c r="G31" s="278"/>
      <c r="H31" s="278"/>
      <c r="I31" s="278"/>
      <c r="J31" s="278"/>
      <c r="K31" s="278">
        <f>SUM(B31:J32)</f>
        <v>0</v>
      </c>
      <c r="L31" s="163"/>
      <c r="M31" s="163"/>
      <c r="N31" s="163"/>
      <c r="O31" s="163"/>
    </row>
    <row r="32" spans="1:15" ht="15" customHeight="1" x14ac:dyDescent="0.25">
      <c r="A32" s="203" t="s">
        <v>234</v>
      </c>
      <c r="B32" s="279"/>
      <c r="C32" s="279"/>
      <c r="D32" s="279"/>
      <c r="E32" s="279"/>
      <c r="F32" s="279"/>
      <c r="G32" s="279"/>
      <c r="H32" s="279"/>
      <c r="I32" s="279"/>
      <c r="J32" s="279"/>
      <c r="K32" s="279"/>
      <c r="L32" s="163"/>
      <c r="M32" s="163"/>
      <c r="N32" s="163"/>
      <c r="O32" s="163"/>
    </row>
    <row r="33" spans="1:15" ht="15" customHeight="1" x14ac:dyDescent="0.25">
      <c r="A33" s="202" t="s">
        <v>235</v>
      </c>
      <c r="B33" s="278"/>
      <c r="C33" s="278"/>
      <c r="D33" s="278"/>
      <c r="E33" s="278"/>
      <c r="F33" s="278"/>
      <c r="G33" s="278"/>
      <c r="H33" s="278"/>
      <c r="I33" s="278"/>
      <c r="J33" s="278"/>
      <c r="K33" s="278">
        <f>SUM(B33:J34)</f>
        <v>0</v>
      </c>
      <c r="L33" s="163"/>
      <c r="M33" s="163"/>
      <c r="N33" s="163"/>
      <c r="O33" s="163"/>
    </row>
    <row r="34" spans="1:15" ht="15" customHeight="1" x14ac:dyDescent="0.25">
      <c r="A34" s="203" t="s">
        <v>236</v>
      </c>
      <c r="B34" s="279"/>
      <c r="C34" s="279"/>
      <c r="D34" s="279"/>
      <c r="E34" s="279"/>
      <c r="F34" s="279"/>
      <c r="G34" s="279"/>
      <c r="H34" s="279"/>
      <c r="I34" s="279"/>
      <c r="J34" s="279"/>
      <c r="K34" s="279"/>
      <c r="L34" s="163"/>
      <c r="M34" s="163"/>
      <c r="N34" s="163"/>
      <c r="O34" s="163"/>
    </row>
    <row r="35" spans="1:15" ht="15" customHeight="1" x14ac:dyDescent="0.25">
      <c r="A35" s="184" t="str">
        <f>'DATA-OUTPUT EC per capita'!A35</f>
        <v>Subtotal Transport</v>
      </c>
      <c r="B35" s="280">
        <f t="shared" ref="B35:K35" si="1">SUM(B31:B34)</f>
        <v>0</v>
      </c>
      <c r="C35" s="280">
        <f>IF(AND(C31="n.a.",C33="n.a."),"",SUM(C31:C34))</f>
        <v>0</v>
      </c>
      <c r="D35" s="280">
        <f t="shared" si="1"/>
        <v>0</v>
      </c>
      <c r="E35" s="280">
        <f t="shared" si="1"/>
        <v>0</v>
      </c>
      <c r="F35" s="280">
        <f t="shared" si="1"/>
        <v>0</v>
      </c>
      <c r="G35" s="280">
        <f t="shared" si="1"/>
        <v>0</v>
      </c>
      <c r="H35" s="280">
        <f t="shared" si="1"/>
        <v>0</v>
      </c>
      <c r="I35" s="280">
        <f t="shared" si="1"/>
        <v>0</v>
      </c>
      <c r="J35" s="280">
        <f t="shared" si="1"/>
        <v>0</v>
      </c>
      <c r="K35" s="280">
        <f t="shared" si="1"/>
        <v>0</v>
      </c>
      <c r="L35" s="163"/>
      <c r="M35" s="163"/>
      <c r="N35" s="163"/>
      <c r="O35" s="163"/>
    </row>
    <row r="36" spans="1:15" ht="15" customHeight="1" thickBot="1" x14ac:dyDescent="0.3">
      <c r="A36" s="185" t="str">
        <f>'DATA-OUTPUT EC per capita'!A36</f>
        <v>Сумма транспорт</v>
      </c>
      <c r="B36" s="281"/>
      <c r="C36" s="281"/>
      <c r="D36" s="281"/>
      <c r="E36" s="281"/>
      <c r="F36" s="281"/>
      <c r="G36" s="281"/>
      <c r="H36" s="281"/>
      <c r="I36" s="281"/>
      <c r="J36" s="281"/>
      <c r="K36" s="281"/>
      <c r="L36" s="163"/>
      <c r="M36" s="163"/>
      <c r="N36" s="163"/>
      <c r="O36" s="163"/>
    </row>
    <row r="37" spans="1:15" ht="15" customHeight="1" x14ac:dyDescent="0.25">
      <c r="A37" s="209" t="str">
        <f>'DATA-OUTPUT EC per capita'!A37</f>
        <v>Total</v>
      </c>
      <c r="B37" s="276">
        <f t="shared" ref="B37:K37" si="2">SUM(B27,B35)</f>
        <v>0</v>
      </c>
      <c r="C37" s="276">
        <f>IF(AND(C27="",C35=""),"",SUM(C27,C35))</f>
        <v>0</v>
      </c>
      <c r="D37" s="276">
        <f t="shared" si="2"/>
        <v>0</v>
      </c>
      <c r="E37" s="276">
        <f t="shared" si="2"/>
        <v>0</v>
      </c>
      <c r="F37" s="276">
        <f t="shared" si="2"/>
        <v>0</v>
      </c>
      <c r="G37" s="276">
        <f t="shared" si="2"/>
        <v>0</v>
      </c>
      <c r="H37" s="276">
        <f t="shared" si="2"/>
        <v>0</v>
      </c>
      <c r="I37" s="276">
        <f t="shared" si="2"/>
        <v>0</v>
      </c>
      <c r="J37" s="276">
        <f t="shared" si="2"/>
        <v>0</v>
      </c>
      <c r="K37" s="276">
        <f t="shared" si="2"/>
        <v>0</v>
      </c>
      <c r="L37" s="163"/>
      <c r="M37" s="163"/>
      <c r="N37" s="163"/>
      <c r="O37" s="163"/>
    </row>
    <row r="38" spans="1:15" ht="15" customHeight="1" thickBot="1" x14ac:dyDescent="0.3">
      <c r="A38" s="210" t="str">
        <f>'DATA-OUTPUT EC per capita'!A38</f>
        <v>Сумма</v>
      </c>
      <c r="B38" s="277"/>
      <c r="C38" s="277"/>
      <c r="D38" s="277"/>
      <c r="E38" s="277"/>
      <c r="F38" s="277"/>
      <c r="G38" s="277"/>
      <c r="H38" s="277"/>
      <c r="I38" s="277"/>
      <c r="J38" s="277"/>
      <c r="K38" s="277"/>
      <c r="L38" s="163"/>
      <c r="M38" s="163"/>
      <c r="N38" s="163"/>
      <c r="O38" s="163"/>
    </row>
    <row r="39" spans="1:15" ht="15" customHeight="1" x14ac:dyDescent="0.25">
      <c r="A39" s="163"/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5" ht="15" customHeight="1" x14ac:dyDescent="0.25">
      <c r="A40" s="163"/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</row>
    <row r="41" spans="1:15" ht="15" customHeight="1" x14ac:dyDescent="0.25">
      <c r="A41" s="163"/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5" ht="15" customHeight="1" x14ac:dyDescent="0.25">
      <c r="A42" s="163"/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5" ht="15" customHeight="1" x14ac:dyDescent="0.25">
      <c r="A43" s="163"/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</row>
    <row r="44" spans="1:15" ht="15" customHeight="1" x14ac:dyDescent="0.25">
      <c r="A44" s="163"/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</row>
    <row r="45" spans="1:15" ht="15" customHeight="1" x14ac:dyDescent="0.25">
      <c r="A45" s="163"/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</row>
    <row r="46" spans="1:15" ht="15" customHeight="1" x14ac:dyDescent="0.25">
      <c r="A46" s="163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</row>
    <row r="47" spans="1:15" ht="15" customHeight="1" x14ac:dyDescent="0.25">
      <c r="A47" s="163" t="s">
        <v>270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</row>
    <row r="48" spans="1:15" ht="15" customHeight="1" x14ac:dyDescent="0.25">
      <c r="A48" s="163" t="s">
        <v>271</v>
      </c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</row>
    <row r="49" spans="1:15" ht="15" customHeight="1" x14ac:dyDescent="0.25">
      <c r="A49" s="163"/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</row>
    <row r="50" spans="1:15" ht="1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</row>
  </sheetData>
  <sheetProtection password="DB6C" sheet="1" objects="1" scenarios="1"/>
  <mergeCells count="98">
    <mergeCell ref="B11:K11"/>
    <mergeCell ref="A3:I3"/>
    <mergeCell ref="B19:B20"/>
    <mergeCell ref="C19:C20"/>
    <mergeCell ref="D19:D20"/>
    <mergeCell ref="E19:E20"/>
    <mergeCell ref="F19:F20"/>
    <mergeCell ref="G19:G20"/>
    <mergeCell ref="H19:H20"/>
    <mergeCell ref="I19:I20"/>
    <mergeCell ref="J19:J20"/>
    <mergeCell ref="K19:K20"/>
    <mergeCell ref="A5:K5"/>
    <mergeCell ref="A6:K6"/>
    <mergeCell ref="B12:K12"/>
    <mergeCell ref="B8:B9"/>
    <mergeCell ref="G21:G22"/>
    <mergeCell ref="H21:H22"/>
    <mergeCell ref="I21:I22"/>
    <mergeCell ref="J21:J22"/>
    <mergeCell ref="K21:K22"/>
    <mergeCell ref="B21:B22"/>
    <mergeCell ref="C21:C22"/>
    <mergeCell ref="D21:D22"/>
    <mergeCell ref="E21:E22"/>
    <mergeCell ref="F21:F22"/>
    <mergeCell ref="F25:F26"/>
    <mergeCell ref="G23:G24"/>
    <mergeCell ref="H23:H24"/>
    <mergeCell ref="I23:I24"/>
    <mergeCell ref="J25:J26"/>
    <mergeCell ref="F23:F24"/>
    <mergeCell ref="K25:K26"/>
    <mergeCell ref="J23:J24"/>
    <mergeCell ref="K23:K24"/>
    <mergeCell ref="G25:G26"/>
    <mergeCell ref="H25:H26"/>
    <mergeCell ref="I25:I26"/>
    <mergeCell ref="D31:D32"/>
    <mergeCell ref="E31:E32"/>
    <mergeCell ref="B25:B26"/>
    <mergeCell ref="C25:C26"/>
    <mergeCell ref="D25:D26"/>
    <mergeCell ref="E25:E26"/>
    <mergeCell ref="B23:B24"/>
    <mergeCell ref="C23:C24"/>
    <mergeCell ref="D23:D24"/>
    <mergeCell ref="E23:E24"/>
    <mergeCell ref="K31:K32"/>
    <mergeCell ref="F31:F32"/>
    <mergeCell ref="G31:G32"/>
    <mergeCell ref="H31:H32"/>
    <mergeCell ref="I31:I32"/>
    <mergeCell ref="J31:J32"/>
    <mergeCell ref="H27:H28"/>
    <mergeCell ref="I27:I28"/>
    <mergeCell ref="J27:J28"/>
    <mergeCell ref="K27:K28"/>
    <mergeCell ref="B31:B32"/>
    <mergeCell ref="C31:C32"/>
    <mergeCell ref="K33:K34"/>
    <mergeCell ref="B33:B34"/>
    <mergeCell ref="C33:C34"/>
    <mergeCell ref="D33:D34"/>
    <mergeCell ref="E33:E34"/>
    <mergeCell ref="F33:F34"/>
    <mergeCell ref="I35:I36"/>
    <mergeCell ref="J35:J36"/>
    <mergeCell ref="G33:G34"/>
    <mergeCell ref="H33:H34"/>
    <mergeCell ref="I33:I34"/>
    <mergeCell ref="J33:J34"/>
    <mergeCell ref="G37:G38"/>
    <mergeCell ref="H37:H38"/>
    <mergeCell ref="I37:I38"/>
    <mergeCell ref="J37:J38"/>
    <mergeCell ref="K37:K38"/>
    <mergeCell ref="B37:B38"/>
    <mergeCell ref="C37:C38"/>
    <mergeCell ref="D37:D38"/>
    <mergeCell ref="E37:E38"/>
    <mergeCell ref="F37:F38"/>
    <mergeCell ref="A1:M1"/>
    <mergeCell ref="A2:M2"/>
    <mergeCell ref="B35:B36"/>
    <mergeCell ref="C35:C36"/>
    <mergeCell ref="D35:D36"/>
    <mergeCell ref="E35:E36"/>
    <mergeCell ref="G27:G28"/>
    <mergeCell ref="B27:B28"/>
    <mergeCell ref="C27:C28"/>
    <mergeCell ref="D27:D28"/>
    <mergeCell ref="E27:E28"/>
    <mergeCell ref="F27:F28"/>
    <mergeCell ref="K35:K36"/>
    <mergeCell ref="F35:F36"/>
    <mergeCell ref="G35:G36"/>
    <mergeCell ref="H35:H36"/>
  </mergeCells>
  <pageMargins left="0.7" right="0.7" top="0.78740157499999996" bottom="0.78740157499999996" header="0.3" footer="0.3"/>
  <pageSetup paperSize="9" orientation="portrait" r:id="rId1"/>
  <ignoredErrors>
    <ignoredError sqref="C27 C35 C37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33" r:id="rId4" name="Button 21">
              <controlPr defaultSize="0" print="0" autoFill="0" autoPict="0" macro="[0]!DO_EC_pc">
                <anchor moveWithCells="1">
                  <from>
                    <xdr:col>10</xdr:col>
                    <xdr:colOff>0</xdr:colOff>
                    <xdr:row>39</xdr:row>
                    <xdr:rowOff>0</xdr:rowOff>
                  </from>
                  <to>
                    <xdr:col>10</xdr:col>
                    <xdr:colOff>361950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5" name="Button 24">
              <controlPr defaultSize="0" print="0" autoFill="0" autoPict="0" macro="[0]!DO_T_pc">
                <anchor moveWithCells="1">
                  <from>
                    <xdr:col>10</xdr:col>
                    <xdr:colOff>771525</xdr:colOff>
                    <xdr:row>39</xdr:row>
                    <xdr:rowOff>0</xdr:rowOff>
                  </from>
                  <to>
                    <xdr:col>10</xdr:col>
                    <xdr:colOff>1133475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6" name="Button 25">
              <controlPr defaultSize="0" print="0" autoFill="0" autoPict="0" macro="[0]!pieEnergyDOCO2">
                <anchor moveWithCells="1">
                  <from>
                    <xdr:col>4</xdr:col>
                    <xdr:colOff>409575</xdr:colOff>
                    <xdr:row>39</xdr:row>
                    <xdr:rowOff>0</xdr:rowOff>
                  </from>
                  <to>
                    <xdr:col>7</xdr:col>
                    <xdr:colOff>104775</xdr:colOff>
                    <xdr:row>41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7" name="Button 26">
              <controlPr defaultSize="0" print="0" autoFill="0" autoPict="0" macro="[0]!pieCategoryDOCO2">
                <anchor moveWithCells="1">
                  <from>
                    <xdr:col>7</xdr:col>
                    <xdr:colOff>200025</xdr:colOff>
                    <xdr:row>39</xdr:row>
                    <xdr:rowOff>0</xdr:rowOff>
                  </from>
                  <to>
                    <xdr:col>9</xdr:col>
                    <xdr:colOff>1038225</xdr:colOff>
                    <xdr:row>41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Welcome en</vt:lpstr>
      <vt:lpstr>Welcome ru</vt:lpstr>
      <vt:lpstr>Country choice</vt:lpstr>
      <vt:lpstr>DATA-INPUT</vt:lpstr>
      <vt:lpstr>DATA-OUTPUT EC absolute</vt:lpstr>
      <vt:lpstr>DATA-OUTPUT Co2 absolute</vt:lpstr>
      <vt:lpstr>DATA-OUTPUT Transport absolute</vt:lpstr>
      <vt:lpstr>DATA-OUTPUT EC per capita</vt:lpstr>
      <vt:lpstr>DATA-OUTPUT Co2 per capita</vt:lpstr>
      <vt:lpstr>DATA-OUTPUT Transport per capit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</dc:creator>
  <cp:lastModifiedBy>aschacht</cp:lastModifiedBy>
  <dcterms:created xsi:type="dcterms:W3CDTF">2013-02-08T13:51:33Z</dcterms:created>
  <dcterms:modified xsi:type="dcterms:W3CDTF">2013-12-16T07:34:43Z</dcterms:modified>
</cp:coreProperties>
</file>